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woo\Documents\ERPD\3era versión ER-PD\"/>
    </mc:Choice>
  </mc:AlternateContent>
  <bookViews>
    <workbookView xWindow="0" yWindow="0" windowWidth="23970" windowHeight="7695"/>
  </bookViews>
  <sheets>
    <sheet name="Accuracy Assessment Deforestati" sheetId="1" r:id="rId1"/>
    <sheet name="Accuracy_Assessment_Degradacion" sheetId="2" r:id="rId2"/>
    <sheet name="sample_size_stratified_simple_r" sheetId="3" r:id="rId3"/>
    <sheet name="Degrad_stratified" sheetId="4" r:id="rId4"/>
  </sheets>
  <calcPr calcId="162913"/>
</workbook>
</file>

<file path=xl/calcChain.xml><?xml version="1.0" encoding="utf-8"?>
<calcChain xmlns="http://schemas.openxmlformats.org/spreadsheetml/2006/main">
  <c r="J12" i="4" l="1"/>
  <c r="K9" i="4"/>
  <c r="K13" i="4" s="1"/>
  <c r="E2" i="4" s="1"/>
  <c r="K8" i="4"/>
  <c r="K7" i="4"/>
  <c r="K6" i="4"/>
  <c r="K5" i="4"/>
  <c r="E5" i="4"/>
  <c r="D5" i="4"/>
  <c r="B5" i="4"/>
  <c r="K4" i="4"/>
  <c r="K3" i="4"/>
  <c r="K2" i="4"/>
  <c r="K11" i="4" s="1"/>
  <c r="D2" i="4" s="1"/>
  <c r="K23" i="3"/>
  <c r="J21" i="3"/>
  <c r="K21" i="3" s="1"/>
  <c r="J20" i="3"/>
  <c r="K20" i="3" s="1"/>
  <c r="K19" i="3"/>
  <c r="K18" i="3"/>
  <c r="K17" i="3"/>
  <c r="K16" i="3"/>
  <c r="K15" i="3"/>
  <c r="K14" i="3"/>
  <c r="K13" i="3"/>
  <c r="K12" i="3"/>
  <c r="K11" i="3"/>
  <c r="K10" i="3"/>
  <c r="K9" i="3"/>
  <c r="K8" i="3"/>
  <c r="K7" i="3"/>
  <c r="K6" i="3"/>
  <c r="K5" i="3"/>
  <c r="E5" i="3"/>
  <c r="D5" i="3"/>
  <c r="B5" i="3"/>
  <c r="K4" i="3"/>
  <c r="I4" i="3"/>
  <c r="I5" i="3" s="1"/>
  <c r="I6" i="3" s="1"/>
  <c r="I7" i="3" s="1"/>
  <c r="I8" i="3" s="1"/>
  <c r="I9" i="3" s="1"/>
  <c r="I10" i="3" s="1"/>
  <c r="I11" i="3" s="1"/>
  <c r="I12" i="3" s="1"/>
  <c r="I13" i="3" s="1"/>
  <c r="I14" i="3" s="1"/>
  <c r="I15" i="3" s="1"/>
  <c r="I16" i="3" s="1"/>
  <c r="I17" i="3" s="1"/>
  <c r="I18" i="3" s="1"/>
  <c r="I19" i="3" s="1"/>
  <c r="K3" i="3"/>
  <c r="F2" i="3"/>
  <c r="E3" i="3" s="1"/>
  <c r="K22" i="2"/>
  <c r="L21" i="2"/>
  <c r="L20" i="2"/>
  <c r="L19" i="2"/>
  <c r="L5" i="2"/>
  <c r="M4" i="2" s="1"/>
  <c r="K4" i="2"/>
  <c r="I4" i="2"/>
  <c r="H4" i="2"/>
  <c r="G4" i="2"/>
  <c r="M3" i="2"/>
  <c r="K3" i="2"/>
  <c r="I3" i="2"/>
  <c r="H3" i="2"/>
  <c r="G3" i="2"/>
  <c r="M2" i="2"/>
  <c r="K2" i="2"/>
  <c r="K5" i="2" s="1"/>
  <c r="I2" i="2"/>
  <c r="I5" i="2" s="1"/>
  <c r="H2" i="2"/>
  <c r="H5" i="2" s="1"/>
  <c r="G2" i="2"/>
  <c r="G5" i="2" s="1"/>
  <c r="M22" i="1"/>
  <c r="K22" i="1"/>
  <c r="L21" i="1"/>
  <c r="L20" i="1"/>
  <c r="L19" i="1"/>
  <c r="L22" i="1" s="1"/>
  <c r="K5" i="1"/>
  <c r="L4" i="1"/>
  <c r="I4" i="1"/>
  <c r="H4" i="1"/>
  <c r="G4" i="1"/>
  <c r="L3" i="1"/>
  <c r="I3" i="1"/>
  <c r="H3" i="1"/>
  <c r="G3" i="1"/>
  <c r="L2" i="1"/>
  <c r="L5" i="1" s="1"/>
  <c r="I2" i="1"/>
  <c r="H2" i="1"/>
  <c r="H5" i="1" s="1"/>
  <c r="G2" i="1"/>
  <c r="J2" i="1" s="1"/>
  <c r="J4" i="1" l="1"/>
  <c r="G15" i="1" s="1"/>
  <c r="J3" i="2"/>
  <c r="J2" i="2"/>
  <c r="J5" i="2" s="1"/>
  <c r="G8" i="2" s="1"/>
  <c r="H14" i="2"/>
  <c r="J4" i="2"/>
  <c r="I5" i="1"/>
  <c r="J3" i="1"/>
  <c r="L22" i="2"/>
  <c r="M21" i="2" s="1"/>
  <c r="E6" i="3"/>
  <c r="K12" i="4"/>
  <c r="B2" i="4" s="1"/>
  <c r="H21" i="2"/>
  <c r="H15" i="2"/>
  <c r="B3" i="3"/>
  <c r="B6" i="3" s="1"/>
  <c r="I21" i="2"/>
  <c r="H14" i="1"/>
  <c r="H15" i="1"/>
  <c r="F2" i="4"/>
  <c r="D3" i="4" s="1"/>
  <c r="D6" i="4" s="1"/>
  <c r="M3" i="1"/>
  <c r="M4" i="1"/>
  <c r="I21" i="1" s="1"/>
  <c r="J5" i="1"/>
  <c r="G8" i="1" s="1"/>
  <c r="H20" i="2"/>
  <c r="M2" i="1"/>
  <c r="G7" i="1"/>
  <c r="H13" i="1"/>
  <c r="M5" i="2"/>
  <c r="G15" i="2"/>
  <c r="I19" i="2"/>
  <c r="I22" i="2" s="1"/>
  <c r="I23" i="2" s="1"/>
  <c r="G39" i="2" s="1"/>
  <c r="G13" i="1"/>
  <c r="G5" i="1"/>
  <c r="G14" i="1"/>
  <c r="G7" i="2"/>
  <c r="G10" i="2" s="1"/>
  <c r="H13" i="2"/>
  <c r="D3" i="3"/>
  <c r="D6" i="3" s="1"/>
  <c r="F6" i="3" s="1"/>
  <c r="F8" i="3" s="1"/>
  <c r="J22" i="3"/>
  <c r="K22" i="3" s="1"/>
  <c r="G14" i="2"/>
  <c r="I20" i="2"/>
  <c r="G21" i="2"/>
  <c r="J21" i="2" s="1"/>
  <c r="H19" i="2"/>
  <c r="H22" i="2" s="1"/>
  <c r="M19" i="2" l="1"/>
  <c r="M20" i="2"/>
  <c r="G19" i="2"/>
  <c r="G28" i="2" s="1"/>
  <c r="K37" i="2" s="1"/>
  <c r="G13" i="2"/>
  <c r="H20" i="1"/>
  <c r="H23" i="2"/>
  <c r="G38" i="2" s="1"/>
  <c r="G20" i="2"/>
  <c r="J20" i="2" s="1"/>
  <c r="G32" i="2" s="1"/>
  <c r="I38" i="2" s="1"/>
  <c r="B3" i="4"/>
  <c r="B6" i="4" s="1"/>
  <c r="D14" i="3"/>
  <c r="E13" i="3"/>
  <c r="D11" i="3"/>
  <c r="D13" i="3"/>
  <c r="F13" i="3" s="1"/>
  <c r="E12" i="3"/>
  <c r="B11" i="3"/>
  <c r="E15" i="3"/>
  <c r="D12" i="3"/>
  <c r="D15" i="3"/>
  <c r="E14" i="3"/>
  <c r="B12" i="3"/>
  <c r="E11" i="3"/>
  <c r="J19" i="2"/>
  <c r="G22" i="2"/>
  <c r="G23" i="2" s="1"/>
  <c r="G37" i="2" s="1"/>
  <c r="G20" i="1"/>
  <c r="H19" i="1"/>
  <c r="G19" i="1"/>
  <c r="G21" i="1"/>
  <c r="J21" i="1" s="1"/>
  <c r="G33" i="1" s="1"/>
  <c r="I19" i="1"/>
  <c r="M5" i="1"/>
  <c r="H21" i="1"/>
  <c r="I20" i="1"/>
  <c r="H24" i="2"/>
  <c r="H25" i="2" s="1"/>
  <c r="H26" i="2" s="1"/>
  <c r="H38" i="2" s="1"/>
  <c r="G24" i="2"/>
  <c r="G25" i="2" s="1"/>
  <c r="G26" i="2" s="1"/>
  <c r="H37" i="2" s="1"/>
  <c r="M22" i="2"/>
  <c r="I24" i="2"/>
  <c r="I25" i="2" s="1"/>
  <c r="I26" i="2" s="1"/>
  <c r="H39" i="2" s="1"/>
  <c r="H32" i="2"/>
  <c r="J38" i="2" s="1"/>
  <c r="E3" i="4"/>
  <c r="E6" i="4" s="1"/>
  <c r="G10" i="1"/>
  <c r="H33" i="2"/>
  <c r="J39" i="2" s="1"/>
  <c r="G33" i="2"/>
  <c r="I39" i="2" s="1"/>
  <c r="J22" i="2" l="1"/>
  <c r="F6" i="4"/>
  <c r="F8" i="4" s="1"/>
  <c r="E14" i="4" s="1"/>
  <c r="H31" i="2"/>
  <c r="J37" i="2" s="1"/>
  <c r="J20" i="1"/>
  <c r="G32" i="1" s="1"/>
  <c r="E13" i="4"/>
  <c r="B11" i="4"/>
  <c r="E15" i="4"/>
  <c r="D13" i="4"/>
  <c r="F13" i="4" s="1"/>
  <c r="E12" i="4"/>
  <c r="D15" i="4"/>
  <c r="F15" i="4" s="1"/>
  <c r="E11" i="4"/>
  <c r="B12" i="4"/>
  <c r="D11" i="4"/>
  <c r="H22" i="1"/>
  <c r="H24" i="1"/>
  <c r="H25" i="1" s="1"/>
  <c r="H26" i="1" s="1"/>
  <c r="H38" i="1" s="1"/>
  <c r="I22" i="1"/>
  <c r="I24" i="1"/>
  <c r="I25" i="1" s="1"/>
  <c r="I26" i="1" s="1"/>
  <c r="H39" i="1" s="1"/>
  <c r="F11" i="3"/>
  <c r="F12" i="3"/>
  <c r="G24" i="1"/>
  <c r="G25" i="1" s="1"/>
  <c r="G26" i="1" s="1"/>
  <c r="H37" i="1" s="1"/>
  <c r="H31" i="1"/>
  <c r="G28" i="1"/>
  <c r="G22" i="1"/>
  <c r="G23" i="1" s="1"/>
  <c r="G37" i="1" s="1"/>
  <c r="J19" i="1"/>
  <c r="G31" i="2"/>
  <c r="I37" i="2" s="1"/>
  <c r="F15" i="3"/>
  <c r="F14" i="3"/>
  <c r="J22" i="1" l="1"/>
  <c r="D12" i="4"/>
  <c r="D14" i="4"/>
  <c r="F14" i="4" s="1"/>
  <c r="I23" i="1"/>
  <c r="G39" i="1" s="1"/>
  <c r="H33" i="1"/>
  <c r="F12" i="4"/>
  <c r="F11" i="4"/>
  <c r="G31" i="1"/>
  <c r="H23" i="1"/>
  <c r="G38" i="1" s="1"/>
  <c r="H32" i="1"/>
</calcChain>
</file>

<file path=xl/sharedStrings.xml><?xml version="1.0" encoding="utf-8"?>
<sst xmlns="http://schemas.openxmlformats.org/spreadsheetml/2006/main" count="2910" uniqueCount="96">
  <si>
    <t>CID</t>
  </si>
  <si>
    <t>Forest loss</t>
  </si>
  <si>
    <t>Categorias Mapa</t>
  </si>
  <si>
    <t>Validacion</t>
  </si>
  <si>
    <t>Classified</t>
  </si>
  <si>
    <t>Forest Gain</t>
  </si>
  <si>
    <t>Forest Loss</t>
  </si>
  <si>
    <t>Stable Forest</t>
  </si>
  <si>
    <t>Stable Non-Forest</t>
  </si>
  <si>
    <t>Total Reference Points</t>
  </si>
  <si>
    <t>Total Area (Pixels)</t>
  </si>
  <si>
    <t>Total Area (ha)</t>
  </si>
  <si>
    <t>Stratum Weight (Wi)</t>
  </si>
  <si>
    <t>Stable Non-forest</t>
  </si>
  <si>
    <t>Total</t>
  </si>
  <si>
    <t>No Bosque</t>
  </si>
  <si>
    <t>Cobertura</t>
  </si>
  <si>
    <t>Non-Intact Forest</t>
  </si>
  <si>
    <t>NoBosque</t>
  </si>
  <si>
    <t>Class</t>
  </si>
  <si>
    <t>Pixels</t>
  </si>
  <si>
    <t>Hectares</t>
  </si>
  <si>
    <t>Area in pixels</t>
  </si>
  <si>
    <t>Wi (Mapped proportion)</t>
  </si>
  <si>
    <t>Ui (Expected user's accuracy)</t>
  </si>
  <si>
    <t>Bosque</t>
  </si>
  <si>
    <t>Total Classified Points</t>
  </si>
  <si>
    <t>Si (Standard deviation)</t>
  </si>
  <si>
    <t>Total Correct Reference Points</t>
  </si>
  <si>
    <t>Wi*Si</t>
  </si>
  <si>
    <t xml:space="preserve">Total "True"Reference Points </t>
  </si>
  <si>
    <t xml:space="preserve">Percent Accuracy </t>
  </si>
  <si>
    <t>Accuracy</t>
  </si>
  <si>
    <t>User's Accuracy</t>
  </si>
  <si>
    <t>SE overall accuracy</t>
  </si>
  <si>
    <t>Producer's Accuracy</t>
  </si>
  <si>
    <t>Total number of samples</t>
  </si>
  <si>
    <t>Degradado</t>
  </si>
  <si>
    <t>Sample size per stratum</t>
  </si>
  <si>
    <t>Area Based Error Matrix</t>
  </si>
  <si>
    <t>Total Area Proportions</t>
  </si>
  <si>
    <t>% of Total</t>
  </si>
  <si>
    <t>equal</t>
  </si>
  <si>
    <t>proportional</t>
  </si>
  <si>
    <t>Total Estimated Area Proportions</t>
  </si>
  <si>
    <t>Class Area Estimates</t>
  </si>
  <si>
    <t>Al1</t>
  </si>
  <si>
    <t>Standard Error of Area Estimates</t>
  </si>
  <si>
    <t>Al2</t>
  </si>
  <si>
    <t>Al3</t>
  </si>
  <si>
    <t>Standard Error of Area Estimates (ha)</t>
  </si>
  <si>
    <t>95% Confidence Interval in hectares</t>
  </si>
  <si>
    <t>Overall Percent Accuracy</t>
  </si>
  <si>
    <t>Unbiased Accuracy</t>
  </si>
  <si>
    <t>Datos de Referencia</t>
  </si>
  <si>
    <t>Estrato</t>
  </si>
  <si>
    <t>Unbiased Accuracy Assessment Summary Table</t>
  </si>
  <si>
    <t>Deforestacion</t>
  </si>
  <si>
    <t>Area (hectares)</t>
  </si>
  <si>
    <t>±95% CI</t>
  </si>
  <si>
    <t>TOTAL</t>
  </si>
  <si>
    <t>Área (ha)</t>
  </si>
  <si>
    <t>User's Accuracy (%)</t>
  </si>
  <si>
    <t>Producer's Accuracy (%)</t>
  </si>
  <si>
    <t>Overall Accuracy (%)</t>
  </si>
  <si>
    <t>Forest Loss 2008-2017</t>
  </si>
  <si>
    <t>wi</t>
  </si>
  <si>
    <t>Forest Loss 01-07</t>
  </si>
  <si>
    <t>Forest Loss 08-17</t>
  </si>
  <si>
    <t>Non-Intact Forest 2008-2017</t>
  </si>
  <si>
    <t>n=556</t>
  </si>
  <si>
    <t>n=794</t>
  </si>
  <si>
    <t>Exactitud</t>
  </si>
  <si>
    <t>User´s</t>
  </si>
  <si>
    <t>Var_User´s</t>
  </si>
  <si>
    <t>EE_User´s</t>
  </si>
  <si>
    <t>IC_User´s</t>
  </si>
  <si>
    <t>Producer´s</t>
  </si>
  <si>
    <t>Wi^2*Ui*(Ui-1)/(ni-1)</t>
  </si>
  <si>
    <t>Overall</t>
  </si>
  <si>
    <t>Var_Overall</t>
  </si>
  <si>
    <t>EE_Overall</t>
  </si>
  <si>
    <t>1/2IC_Overall</t>
  </si>
  <si>
    <t>MAPA</t>
  </si>
  <si>
    <t>Estimadores insesgados de las áreas (A_ajust)</t>
  </si>
  <si>
    <t>Degradation (proxy)</t>
  </si>
  <si>
    <t>Forest</t>
  </si>
  <si>
    <t>Perforation</t>
  </si>
  <si>
    <t>Edge</t>
  </si>
  <si>
    <t>Loop</t>
  </si>
  <si>
    <t>Bridge</t>
  </si>
  <si>
    <t>Branch</t>
  </si>
  <si>
    <t>Islet</t>
  </si>
  <si>
    <t>Non Forest</t>
  </si>
  <si>
    <t>Intact Forest</t>
  </si>
  <si>
    <t>Non-intact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</si>
</sst>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_);\(#,##0\)"/>
    <numFmt numFmtId="165" formatCode="#,##0.00_);\(#,##0.00\)"/>
    <numFmt numFmtId="166" formatCode="0.0"/>
    <numFmt numFmtId="167" formatCode="0.000"/>
    <numFmt numFmtId="168" formatCode="0.0%"/>
    <numFmt numFmtId="169" formatCode="0.0000"/>
  </numFmts>
  <fonts count="11" x14ac:knownFonts="1">
    <font>
      <sz val="11"/>
      <color rgb="FF000000"/>
      <name val="Calibri"/>
    </font>
    <font>
      <b/>
      <sz val="11"/>
      <name val="Calibri"/>
    </font>
    <font>
      <strike/>
      <sz val="11"/>
      <color rgb="FF000000"/>
      <name val="Calibri"/>
    </font>
    <font>
      <sz val="11"/>
      <name val="Calibri"/>
    </font>
    <font>
      <b/>
      <sz val="11"/>
      <color rgb="FF000000"/>
      <name val="Calibri"/>
    </font>
    <font>
      <i/>
      <sz val="11"/>
      <name val="Calibri"/>
    </font>
    <font>
      <sz val="11"/>
      <name val="Calibri"/>
    </font>
    <font>
      <sz val="11"/>
      <color rgb="FF000000"/>
      <name val="Calibri"/>
    </font>
    <font>
      <sz val="9"/>
      <color rgb="FF000000"/>
      <name val="Calibri"/>
    </font>
    <font>
      <sz val="11"/>
      <color rgb="FFFF0000"/>
      <name val="Calibri"/>
    </font>
    <font>
      <sz val="8"/>
      <color rgb="FF000000"/>
      <name val="Calibri"/>
    </font>
  </fonts>
  <fills count="11">
    <fill>
      <patternFill patternType="none"/>
    </fill>
    <fill>
      <patternFill patternType="gray125"/>
    </fill>
    <fill>
      <patternFill patternType="solid">
        <fgColor rgb="FFEFEFEF"/>
        <bgColor rgb="FFEFEFEF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6E0B4"/>
        <bgColor rgb="FFC6E0B4"/>
      </patternFill>
    </fill>
    <fill>
      <patternFill patternType="solid">
        <fgColor rgb="FF9FC5E8"/>
        <bgColor rgb="FF9FC5E8"/>
      </patternFill>
    </fill>
    <fill>
      <patternFill patternType="solid">
        <fgColor rgb="FF00B050"/>
        <bgColor rgb="FF00B050"/>
      </patternFill>
    </fill>
    <fill>
      <patternFill patternType="solid">
        <fgColor rgb="FFE9EDF4"/>
        <bgColor rgb="FFE9EDF4"/>
      </patternFill>
    </fill>
    <fill>
      <patternFill patternType="solid">
        <fgColor rgb="FFFFC000"/>
        <bgColor rgb="FFFFC000"/>
      </patternFill>
    </fill>
  </fills>
  <borders count="2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33">
    <xf numFmtId="0" fontId="0" fillId="0" borderId="0" xfId="0" applyFont="1" applyAlignment="1"/>
    <xf numFmtId="2" fontId="0" fillId="0" borderId="0" xfId="0" applyNumberFormat="1" applyFont="1"/>
    <xf numFmtId="0" fontId="0" fillId="0" borderId="0" xfId="0" applyFont="1" applyAlignment="1">
      <alignment horizontal="left"/>
    </xf>
    <xf numFmtId="2" fontId="0" fillId="0" borderId="1" xfId="0" applyNumberFormat="1" applyFont="1" applyBorder="1"/>
    <xf numFmtId="0" fontId="1" fillId="2" borderId="0" xfId="0" applyFont="1" applyFill="1" applyAlignment="1"/>
    <xf numFmtId="2" fontId="2" fillId="0" borderId="2" xfId="0" applyNumberFormat="1" applyFont="1" applyBorder="1"/>
    <xf numFmtId="0" fontId="1" fillId="2" borderId="3" xfId="0" applyFont="1" applyFill="1" applyBorder="1" applyAlignment="1"/>
    <xf numFmtId="2" fontId="0" fillId="0" borderId="4" xfId="0" applyNumberFormat="1" applyFont="1" applyBorder="1"/>
    <xf numFmtId="0" fontId="0" fillId="0" borderId="0" xfId="0" applyFont="1" applyAlignment="1">
      <alignment horizontal="right"/>
    </xf>
    <xf numFmtId="0" fontId="3" fillId="0" borderId="0" xfId="0" applyFont="1" applyAlignment="1"/>
    <xf numFmtId="0" fontId="3" fillId="0" borderId="5" xfId="0" applyFont="1" applyBorder="1" applyAlignment="1"/>
    <xf numFmtId="2" fontId="0" fillId="0" borderId="6" xfId="0" applyNumberFormat="1" applyFont="1" applyBorder="1"/>
    <xf numFmtId="2" fontId="4" fillId="0" borderId="0" xfId="0" applyNumberFormat="1" applyFont="1" applyAlignment="1"/>
    <xf numFmtId="0" fontId="3" fillId="3" borderId="0" xfId="0" applyFont="1" applyFill="1"/>
    <xf numFmtId="2" fontId="0" fillId="0" borderId="7" xfId="0" applyNumberFormat="1" applyFont="1" applyBorder="1"/>
    <xf numFmtId="164" fontId="3" fillId="4" borderId="0" xfId="0" applyNumberFormat="1" applyFont="1" applyFill="1"/>
    <xf numFmtId="0" fontId="3" fillId="0" borderId="5" xfId="0" applyFont="1" applyBorder="1"/>
    <xf numFmtId="1" fontId="0" fillId="4" borderId="8" xfId="0" applyNumberFormat="1" applyFont="1" applyFill="1" applyBorder="1"/>
    <xf numFmtId="164" fontId="3" fillId="4" borderId="9" xfId="0" applyNumberFormat="1" applyFont="1" applyFill="1" applyBorder="1" applyAlignment="1"/>
    <xf numFmtId="164" fontId="3" fillId="5" borderId="0" xfId="0" applyNumberFormat="1" applyFont="1" applyFill="1"/>
    <xf numFmtId="164" fontId="3" fillId="0" borderId="0" xfId="0" applyNumberFormat="1" applyFont="1" applyAlignment="1"/>
    <xf numFmtId="164" fontId="0" fillId="4" borderId="10" xfId="0" applyNumberFormat="1" applyFont="1" applyFill="1" applyBorder="1"/>
    <xf numFmtId="2" fontId="3" fillId="0" borderId="0" xfId="0" applyNumberFormat="1" applyFont="1"/>
    <xf numFmtId="2" fontId="0" fillId="0" borderId="0" xfId="0" applyNumberFormat="1" applyFont="1" applyAlignment="1"/>
    <xf numFmtId="164" fontId="3" fillId="0" borderId="0" xfId="0" applyNumberFormat="1" applyFont="1"/>
    <xf numFmtId="2" fontId="5" fillId="0" borderId="11" xfId="0" applyNumberFormat="1" applyFont="1" applyBorder="1"/>
    <xf numFmtId="2" fontId="0" fillId="0" borderId="12" xfId="0" applyNumberFormat="1" applyFont="1" applyBorder="1" applyAlignment="1"/>
    <xf numFmtId="164" fontId="3" fillId="5" borderId="0" xfId="0" applyNumberFormat="1" applyFont="1" applyFill="1" applyAlignment="1"/>
    <xf numFmtId="2" fontId="0" fillId="0" borderId="9" xfId="0" applyNumberFormat="1" applyFont="1" applyBorder="1"/>
    <xf numFmtId="2" fontId="0" fillId="0" borderId="9" xfId="0" applyNumberFormat="1" applyFont="1" applyBorder="1" applyAlignment="1"/>
    <xf numFmtId="0" fontId="3" fillId="0" borderId="3" xfId="0" applyFont="1" applyBorder="1"/>
    <xf numFmtId="2" fontId="3" fillId="0" borderId="0" xfId="0" applyNumberFormat="1" applyFont="1" applyAlignment="1"/>
    <xf numFmtId="1" fontId="0" fillId="0" borderId="0" xfId="0" applyNumberFormat="1" applyFont="1" applyAlignment="1"/>
    <xf numFmtId="0" fontId="3" fillId="3" borderId="13" xfId="0" applyFont="1" applyFill="1" applyBorder="1"/>
    <xf numFmtId="2" fontId="6" fillId="4" borderId="14" xfId="0" applyNumberFormat="1" applyFont="1" applyFill="1" applyBorder="1"/>
    <xf numFmtId="164" fontId="3" fillId="5" borderId="3" xfId="0" applyNumberFormat="1" applyFont="1" applyFill="1" applyBorder="1" applyAlignment="1"/>
    <xf numFmtId="2" fontId="6" fillId="4" borderId="9" xfId="0" applyNumberFormat="1" applyFont="1" applyFill="1" applyBorder="1"/>
    <xf numFmtId="164" fontId="3" fillId="0" borderId="3" xfId="0" applyNumberFormat="1" applyFont="1" applyBorder="1"/>
    <xf numFmtId="2" fontId="6" fillId="4" borderId="9" xfId="0" applyNumberFormat="1" applyFont="1" applyFill="1" applyBorder="1" applyAlignment="1"/>
    <xf numFmtId="2" fontId="3" fillId="0" borderId="3" xfId="0" applyNumberFormat="1" applyFont="1" applyBorder="1"/>
    <xf numFmtId="2" fontId="6" fillId="0" borderId="0" xfId="0" applyNumberFormat="1" applyFont="1"/>
    <xf numFmtId="0" fontId="3" fillId="0" borderId="0" xfId="0" applyFont="1" applyAlignment="1"/>
    <xf numFmtId="0" fontId="1" fillId="0" borderId="0" xfId="0" applyFont="1" applyAlignment="1"/>
    <xf numFmtId="0" fontId="1" fillId="5" borderId="0" xfId="0" applyFont="1" applyFill="1" applyAlignment="1"/>
    <xf numFmtId="1" fontId="6" fillId="0" borderId="0" xfId="0" applyNumberFormat="1" applyFont="1"/>
    <xf numFmtId="0" fontId="3" fillId="5" borderId="0" xfId="0" applyFont="1" applyFill="1"/>
    <xf numFmtId="2" fontId="0" fillId="0" borderId="12" xfId="0" applyNumberFormat="1" applyFont="1" applyBorder="1"/>
    <xf numFmtId="165" fontId="3" fillId="5" borderId="0" xfId="0" applyNumberFormat="1" applyFont="1" applyFill="1"/>
    <xf numFmtId="0" fontId="3" fillId="5" borderId="0" xfId="0" applyFont="1" applyFill="1" applyAlignment="1"/>
    <xf numFmtId="2" fontId="5" fillId="0" borderId="15" xfId="0" applyNumberFormat="1" applyFont="1" applyBorder="1"/>
    <xf numFmtId="2" fontId="0" fillId="0" borderId="16" xfId="0" applyNumberFormat="1" applyFont="1" applyBorder="1"/>
    <xf numFmtId="166" fontId="3" fillId="5" borderId="0" xfId="0" applyNumberFormat="1" applyFont="1" applyFill="1"/>
    <xf numFmtId="1" fontId="3" fillId="0" borderId="0" xfId="0" applyNumberFormat="1" applyFont="1"/>
    <xf numFmtId="0" fontId="1" fillId="2" borderId="3" xfId="0" applyFont="1" applyFill="1" applyBorder="1" applyAlignment="1">
      <alignment horizontal="left"/>
    </xf>
    <xf numFmtId="2" fontId="5" fillId="0" borderId="7" xfId="0" applyNumberFormat="1" applyFont="1" applyBorder="1"/>
    <xf numFmtId="2" fontId="0" fillId="4" borderId="14" xfId="0" applyNumberFormat="1" applyFont="1" applyFill="1" applyBorder="1"/>
    <xf numFmtId="166" fontId="0" fillId="5" borderId="0" xfId="0" applyNumberFormat="1" applyFont="1" applyFill="1" applyAlignment="1"/>
    <xf numFmtId="1" fontId="0" fillId="0" borderId="0" xfId="0" applyNumberFormat="1" applyFont="1"/>
    <xf numFmtId="1" fontId="5" fillId="0" borderId="15" xfId="0" applyNumberFormat="1" applyFont="1" applyBorder="1"/>
    <xf numFmtId="166" fontId="3" fillId="5" borderId="0" xfId="0" applyNumberFormat="1" applyFont="1" applyFill="1" applyAlignment="1"/>
    <xf numFmtId="1" fontId="0" fillId="0" borderId="12" xfId="0" applyNumberFormat="1" applyFont="1" applyBorder="1"/>
    <xf numFmtId="167" fontId="3" fillId="0" borderId="0" xfId="0" applyNumberFormat="1" applyFont="1"/>
    <xf numFmtId="1" fontId="5" fillId="0" borderId="1" xfId="0" applyNumberFormat="1" applyFont="1" applyBorder="1"/>
    <xf numFmtId="1" fontId="6" fillId="0" borderId="2" xfId="0" applyNumberFormat="1" applyFont="1" applyBorder="1"/>
    <xf numFmtId="167" fontId="3" fillId="2" borderId="0" xfId="0" applyNumberFormat="1" applyFont="1" applyFill="1" applyAlignment="1"/>
    <xf numFmtId="1" fontId="6" fillId="0" borderId="6" xfId="0" applyNumberFormat="1" applyFont="1" applyBorder="1"/>
    <xf numFmtId="167" fontId="3" fillId="0" borderId="0" xfId="0" applyNumberFormat="1" applyFont="1" applyAlignment="1"/>
    <xf numFmtId="1" fontId="5" fillId="0" borderId="7" xfId="0" applyNumberFormat="1" applyFont="1" applyBorder="1"/>
    <xf numFmtId="168" fontId="3" fillId="0" borderId="0" xfId="0" applyNumberFormat="1" applyFont="1"/>
    <xf numFmtId="1" fontId="6" fillId="0" borderId="13" xfId="0" applyNumberFormat="1" applyFont="1" applyBorder="1"/>
    <xf numFmtId="1" fontId="6" fillId="0" borderId="10" xfId="0" applyNumberFormat="1" applyFont="1" applyBorder="1"/>
    <xf numFmtId="167" fontId="0" fillId="0" borderId="0" xfId="0" applyNumberFormat="1" applyFont="1" applyAlignment="1"/>
    <xf numFmtId="1" fontId="0" fillId="0" borderId="9" xfId="0" applyNumberFormat="1" applyFont="1" applyBorder="1"/>
    <xf numFmtId="1" fontId="5" fillId="0" borderId="11" xfId="0" applyNumberFormat="1" applyFont="1" applyBorder="1"/>
    <xf numFmtId="1" fontId="6" fillId="0" borderId="12" xfId="0" applyNumberFormat="1" applyFont="1" applyBorder="1"/>
    <xf numFmtId="1" fontId="6" fillId="0" borderId="9" xfId="0" applyNumberFormat="1" applyFont="1" applyBorder="1"/>
    <xf numFmtId="164" fontId="3" fillId="0" borderId="0" xfId="0" applyNumberFormat="1" applyFont="1" applyAlignment="1">
      <alignment horizontal="right"/>
    </xf>
    <xf numFmtId="169" fontId="3" fillId="0" borderId="0" xfId="0" applyNumberFormat="1" applyFont="1"/>
    <xf numFmtId="166" fontId="3" fillId="0" borderId="0" xfId="0" applyNumberFormat="1" applyFont="1"/>
    <xf numFmtId="2" fontId="0" fillId="0" borderId="0" xfId="0" applyNumberFormat="1" applyFont="1" applyAlignment="1"/>
    <xf numFmtId="0" fontId="1" fillId="0" borderId="0" xfId="0" applyFont="1"/>
    <xf numFmtId="0" fontId="1" fillId="7" borderId="9" xfId="0" applyFont="1" applyFill="1" applyBorder="1" applyAlignment="1"/>
    <xf numFmtId="0" fontId="1" fillId="7" borderId="9" xfId="0" applyFont="1" applyFill="1" applyBorder="1" applyAlignment="1">
      <alignment horizontal="center"/>
    </xf>
    <xf numFmtId="0" fontId="3" fillId="0" borderId="9" xfId="0" applyFont="1" applyBorder="1" applyAlignment="1"/>
    <xf numFmtId="164" fontId="3" fillId="0" borderId="9" xfId="0" applyNumberFormat="1" applyFont="1" applyBorder="1" applyAlignment="1"/>
    <xf numFmtId="164" fontId="3" fillId="0" borderId="9" xfId="0" applyNumberFormat="1" applyFont="1" applyBorder="1" applyAlignment="1">
      <alignment horizontal="right"/>
    </xf>
    <xf numFmtId="166" fontId="3" fillId="0" borderId="9" xfId="0" applyNumberFormat="1" applyFont="1" applyBorder="1" applyAlignment="1">
      <alignment horizontal="center"/>
    </xf>
    <xf numFmtId="2" fontId="4" fillId="6" borderId="21" xfId="0" applyNumberFormat="1" applyFont="1" applyFill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2" fontId="0" fillId="0" borderId="3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0" fillId="3" borderId="0" xfId="0" applyFont="1" applyFill="1" applyAlignment="1">
      <alignment horizontal="right"/>
    </xf>
    <xf numFmtId="0" fontId="0" fillId="3" borderId="0" xfId="0" applyFont="1" applyFill="1" applyAlignment="1">
      <alignment horizontal="left"/>
    </xf>
    <xf numFmtId="2" fontId="0" fillId="0" borderId="10" xfId="0" applyNumberFormat="1" applyFont="1" applyBorder="1" applyAlignment="1">
      <alignment horizontal="center"/>
    </xf>
    <xf numFmtId="3" fontId="3" fillId="0" borderId="0" xfId="0" applyNumberFormat="1" applyFont="1" applyAlignment="1"/>
    <xf numFmtId="2" fontId="0" fillId="0" borderId="13" xfId="0" applyNumberFormat="1" applyFont="1" applyBorder="1" applyAlignment="1">
      <alignment horizontal="center"/>
    </xf>
    <xf numFmtId="2" fontId="4" fillId="8" borderId="13" xfId="0" applyNumberFormat="1" applyFont="1" applyFill="1" applyBorder="1" applyAlignment="1">
      <alignment horizontal="center"/>
    </xf>
    <xf numFmtId="2" fontId="4" fillId="8" borderId="13" xfId="0" applyNumberFormat="1" applyFont="1" applyFill="1" applyBorder="1" applyAlignment="1">
      <alignment horizontal="center"/>
    </xf>
    <xf numFmtId="2" fontId="4" fillId="6" borderId="10" xfId="0" applyNumberFormat="1" applyFont="1" applyFill="1" applyBorder="1" applyAlignment="1">
      <alignment horizontal="center"/>
    </xf>
    <xf numFmtId="2" fontId="7" fillId="9" borderId="9" xfId="0" applyNumberFormat="1" applyFont="1" applyFill="1" applyBorder="1" applyAlignment="1">
      <alignment horizontal="right"/>
    </xf>
    <xf numFmtId="2" fontId="0" fillId="10" borderId="10" xfId="0" applyNumberFormat="1" applyFont="1" applyFill="1" applyBorder="1" applyAlignment="1">
      <alignment horizontal="center"/>
    </xf>
    <xf numFmtId="2" fontId="0" fillId="10" borderId="13" xfId="0" applyNumberFormat="1" applyFont="1" applyFill="1" applyBorder="1" applyAlignment="1">
      <alignment horizontal="center"/>
    </xf>
    <xf numFmtId="2" fontId="0" fillId="0" borderId="9" xfId="0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2" fontId="0" fillId="0" borderId="0" xfId="0" applyNumberFormat="1" applyFont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" xfId="0" applyNumberFormat="1" applyFont="1" applyBorder="1" applyAlignment="1"/>
    <xf numFmtId="2" fontId="0" fillId="0" borderId="2" xfId="0" applyNumberFormat="1" applyFont="1" applyBorder="1"/>
    <xf numFmtId="164" fontId="3" fillId="4" borderId="0" xfId="0" applyNumberFormat="1" applyFont="1" applyFill="1" applyAlignment="1"/>
    <xf numFmtId="1" fontId="3" fillId="0" borderId="0" xfId="0" applyNumberFormat="1" applyFont="1" applyAlignment="1"/>
    <xf numFmtId="164" fontId="0" fillId="0" borderId="0" xfId="0" applyNumberFormat="1" applyFont="1" applyAlignment="1">
      <alignment horizontal="right"/>
    </xf>
    <xf numFmtId="2" fontId="6" fillId="0" borderId="0" xfId="0" applyNumberFormat="1" applyFont="1" applyAlignment="1"/>
    <xf numFmtId="164" fontId="0" fillId="0" borderId="0" xfId="0" applyNumberFormat="1" applyFont="1"/>
    <xf numFmtId="0" fontId="1" fillId="0" borderId="0" xfId="0" applyFont="1" applyAlignment="1">
      <alignment horizontal="center"/>
    </xf>
    <xf numFmtId="0" fontId="0" fillId="0" borderId="0" xfId="0" applyFont="1" applyAlignment="1"/>
    <xf numFmtId="166" fontId="3" fillId="0" borderId="19" xfId="0" applyNumberFormat="1" applyFont="1" applyBorder="1" applyAlignment="1">
      <alignment horizontal="center" vertical="top"/>
    </xf>
    <xf numFmtId="0" fontId="3" fillId="0" borderId="20" xfId="0" applyFont="1" applyBorder="1"/>
    <xf numFmtId="0" fontId="3" fillId="0" borderId="10" xfId="0" applyFont="1" applyBorder="1"/>
    <xf numFmtId="2" fontId="0" fillId="0" borderId="17" xfId="0" applyNumberFormat="1" applyFont="1" applyBorder="1" applyAlignment="1">
      <alignment horizontal="center"/>
    </xf>
    <xf numFmtId="0" fontId="3" fillId="0" borderId="18" xfId="0" applyFont="1" applyBorder="1"/>
    <xf numFmtId="2" fontId="4" fillId="6" borderId="19" xfId="0" applyNumberFormat="1" applyFont="1" applyFill="1" applyBorder="1" applyAlignment="1">
      <alignment horizontal="center"/>
    </xf>
    <xf numFmtId="2" fontId="4" fillId="6" borderId="20" xfId="0" applyNumberFormat="1" applyFont="1" applyFill="1" applyBorder="1" applyAlignment="1">
      <alignment horizontal="center"/>
    </xf>
    <xf numFmtId="0" fontId="3" fillId="0" borderId="12" xfId="0" applyFont="1" applyBorder="1"/>
    <xf numFmtId="2" fontId="4" fillId="0" borderId="19" xfId="0" applyNumberFormat="1" applyFont="1" applyBorder="1" applyAlignment="1">
      <alignment horizontal="center"/>
    </xf>
    <xf numFmtId="2" fontId="8" fillId="5" borderId="19" xfId="0" applyNumberFormat="1" applyFont="1" applyFill="1" applyBorder="1" applyAlignment="1">
      <alignment horizontal="center"/>
    </xf>
    <xf numFmtId="2" fontId="10" fillId="5" borderId="19" xfId="0" applyNumberFormat="1" applyFont="1" applyFill="1" applyBorder="1" applyAlignment="1">
      <alignment horizontal="center"/>
    </xf>
    <xf numFmtId="2" fontId="8" fillId="5" borderId="16" xfId="0" applyNumberFormat="1" applyFont="1" applyFill="1" applyBorder="1" applyAlignment="1">
      <alignment horizontal="center"/>
    </xf>
    <xf numFmtId="0" fontId="3" fillId="0" borderId="23" xfId="0" applyFont="1" applyBorder="1"/>
    <xf numFmtId="2" fontId="0" fillId="5" borderId="19" xfId="0" applyNumberFormat="1" applyFont="1" applyFill="1" applyBorder="1" applyAlignment="1">
      <alignment horizontal="center"/>
    </xf>
    <xf numFmtId="2" fontId="9" fillId="5" borderId="19" xfId="0" applyNumberFormat="1" applyFont="1" applyFill="1" applyBorder="1" applyAlignment="1">
      <alignment horizontal="center"/>
    </xf>
    <xf numFmtId="2" fontId="8" fillId="5" borderId="22" xfId="0" applyNumberFormat="1" applyFont="1" applyFill="1" applyBorder="1" applyAlignment="1">
      <alignment horizontal="center"/>
    </xf>
    <xf numFmtId="0" fontId="3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557"/>
  <sheetViews>
    <sheetView tabSelected="1" zoomScale="80" zoomScaleNormal="80" workbookViewId="0">
      <selection activeCell="J26" sqref="J26"/>
    </sheetView>
  </sheetViews>
  <sheetFormatPr baseColWidth="10" defaultColWidth="14.42578125" defaultRowHeight="15" customHeight="1" x14ac:dyDescent="0.25"/>
  <cols>
    <col min="2" max="2" width="20.42578125" customWidth="1"/>
    <col min="4" max="4" width="6" customWidth="1"/>
    <col min="5" max="5" width="5" customWidth="1"/>
    <col min="6" max="6" width="36" customWidth="1"/>
    <col min="8" max="8" width="14.7109375" customWidth="1"/>
    <col min="9" max="9" width="17.5703125" customWidth="1"/>
    <col min="10" max="10" width="21.42578125" customWidth="1"/>
    <col min="11" max="11" width="18.5703125" customWidth="1"/>
    <col min="12" max="12" width="13.7109375" customWidth="1"/>
    <col min="13" max="13" width="18.7109375" customWidth="1"/>
  </cols>
  <sheetData>
    <row r="1" spans="1:17" x14ac:dyDescent="0.25">
      <c r="A1" s="2" t="s">
        <v>0</v>
      </c>
      <c r="B1" s="2" t="s">
        <v>2</v>
      </c>
      <c r="C1" s="2" t="s">
        <v>3</v>
      </c>
      <c r="F1" s="4" t="s">
        <v>4</v>
      </c>
      <c r="G1" s="6" t="s">
        <v>6</v>
      </c>
      <c r="H1" s="6" t="s">
        <v>8</v>
      </c>
      <c r="I1" s="6" t="s">
        <v>7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7" x14ac:dyDescent="0.25">
      <c r="A2" s="8">
        <v>4</v>
      </c>
      <c r="B2" s="2" t="s">
        <v>15</v>
      </c>
      <c r="C2" s="2" t="s">
        <v>15</v>
      </c>
      <c r="F2" s="10" t="s">
        <v>6</v>
      </c>
      <c r="G2" s="13">
        <f>COUNTIF(C58:C157,"Deforestacion")</f>
        <v>89</v>
      </c>
      <c r="H2">
        <f>COUNTIF(C58:C157,"No Bosque")</f>
        <v>0</v>
      </c>
      <c r="I2" s="16">
        <f>COUNTIF(C58:C157,"Bosque")</f>
        <v>11</v>
      </c>
      <c r="J2">
        <f t="shared" ref="J2:J4" si="0">SUM(G2:I2)</f>
        <v>100</v>
      </c>
      <c r="K2" s="19">
        <v>5746680</v>
      </c>
      <c r="L2" s="24">
        <f t="shared" ref="L2:L4" si="1">(K2*900)/10000</f>
        <v>517201.2</v>
      </c>
      <c r="M2" s="22">
        <f>L2/L5</f>
        <v>3.4361270067326304E-2</v>
      </c>
    </row>
    <row r="3" spans="1:17" x14ac:dyDescent="0.25">
      <c r="A3" s="8">
        <v>4</v>
      </c>
      <c r="B3" s="2" t="s">
        <v>15</v>
      </c>
      <c r="C3" s="2" t="s">
        <v>15</v>
      </c>
      <c r="F3" s="10" t="s">
        <v>8</v>
      </c>
      <c r="G3">
        <f>COUNTIF(C2:C57,"Deforestacion")</f>
        <v>0</v>
      </c>
      <c r="H3" s="13">
        <f>COUNTIF(C2:C57,"No Bosque")</f>
        <v>47</v>
      </c>
      <c r="I3" s="16">
        <f>COUNTIF(C2:C57,"Bosque")</f>
        <v>9</v>
      </c>
      <c r="J3">
        <f t="shared" si="0"/>
        <v>56</v>
      </c>
      <c r="K3" s="27">
        <v>19935816</v>
      </c>
      <c r="L3" s="24">
        <f t="shared" si="1"/>
        <v>1794223.44</v>
      </c>
      <c r="M3" s="22">
        <f>L3/L5</f>
        <v>0.1192027322886475</v>
      </c>
    </row>
    <row r="4" spans="1:17" x14ac:dyDescent="0.25">
      <c r="A4" s="8">
        <v>4</v>
      </c>
      <c r="B4" s="2" t="s">
        <v>15</v>
      </c>
      <c r="C4" s="2" t="s">
        <v>15</v>
      </c>
      <c r="F4" s="10" t="s">
        <v>7</v>
      </c>
      <c r="G4" s="30">
        <f>COUNTIF(C158:C557,"Deforestacion")</f>
        <v>6</v>
      </c>
      <c r="H4" s="30">
        <f>COUNTIF(C158:C557,"No Bosque")</f>
        <v>5</v>
      </c>
      <c r="I4" s="33">
        <f>COUNTIF(C158:C557,"Bosque")</f>
        <v>389</v>
      </c>
      <c r="J4" s="30">
        <f t="shared" si="0"/>
        <v>400</v>
      </c>
      <c r="K4" s="35">
        <v>141560449</v>
      </c>
      <c r="L4" s="37">
        <f t="shared" si="1"/>
        <v>12740440.41</v>
      </c>
      <c r="M4" s="39">
        <f>L4/L5</f>
        <v>0.84643599764402611</v>
      </c>
    </row>
    <row r="5" spans="1:17" x14ac:dyDescent="0.25">
      <c r="A5" s="8">
        <v>4</v>
      </c>
      <c r="B5" s="2" t="s">
        <v>15</v>
      </c>
      <c r="C5" s="2" t="s">
        <v>25</v>
      </c>
      <c r="D5" s="41"/>
      <c r="E5" s="42"/>
      <c r="F5" s="43" t="s">
        <v>26</v>
      </c>
      <c r="G5" s="45">
        <f t="shared" ref="G5:M5" si="2">SUM(G2:G4)</f>
        <v>95</v>
      </c>
      <c r="H5" s="45">
        <f t="shared" si="2"/>
        <v>52</v>
      </c>
      <c r="I5" s="45">
        <f t="shared" si="2"/>
        <v>409</v>
      </c>
      <c r="J5" s="45">
        <f t="shared" si="2"/>
        <v>556</v>
      </c>
      <c r="K5" s="19">
        <f t="shared" si="2"/>
        <v>167242945</v>
      </c>
      <c r="L5" s="19">
        <f t="shared" si="2"/>
        <v>15051865.050000001</v>
      </c>
      <c r="M5" s="47">
        <f t="shared" si="2"/>
        <v>0.99999999999999989</v>
      </c>
    </row>
    <row r="6" spans="1:17" x14ac:dyDescent="0.25">
      <c r="A6" s="8">
        <v>4</v>
      </c>
      <c r="B6" s="2" t="s">
        <v>15</v>
      </c>
      <c r="C6" s="2" t="s">
        <v>25</v>
      </c>
      <c r="F6" s="48"/>
      <c r="G6" s="45"/>
      <c r="H6" s="45"/>
      <c r="I6" s="45"/>
      <c r="J6" s="45"/>
      <c r="K6" s="27"/>
      <c r="L6" s="31"/>
    </row>
    <row r="7" spans="1:17" x14ac:dyDescent="0.25">
      <c r="A7" s="8">
        <v>4</v>
      </c>
      <c r="B7" s="2" t="s">
        <v>15</v>
      </c>
      <c r="C7" s="2" t="s">
        <v>15</v>
      </c>
      <c r="F7" s="43" t="s">
        <v>28</v>
      </c>
      <c r="G7" s="45">
        <f>SUM(G2,H3,I4)</f>
        <v>525</v>
      </c>
      <c r="H7" s="45"/>
      <c r="I7" s="45"/>
      <c r="J7" s="45"/>
      <c r="K7" s="19"/>
      <c r="L7" s="31"/>
    </row>
    <row r="8" spans="1:17" x14ac:dyDescent="0.25">
      <c r="A8" s="8">
        <v>4</v>
      </c>
      <c r="B8" s="2" t="s">
        <v>15</v>
      </c>
      <c r="C8" s="2" t="s">
        <v>15</v>
      </c>
      <c r="F8" s="43" t="s">
        <v>30</v>
      </c>
      <c r="G8" s="45">
        <f>J5</f>
        <v>556</v>
      </c>
      <c r="H8" s="45"/>
      <c r="I8" s="45"/>
      <c r="J8" s="45"/>
    </row>
    <row r="9" spans="1:17" x14ac:dyDescent="0.25">
      <c r="A9" s="8">
        <v>4</v>
      </c>
      <c r="B9" s="2" t="s">
        <v>15</v>
      </c>
      <c r="C9" s="2" t="s">
        <v>15</v>
      </c>
      <c r="F9" s="45"/>
      <c r="G9" s="45"/>
      <c r="H9" s="45"/>
      <c r="I9" s="45"/>
      <c r="J9" s="45"/>
    </row>
    <row r="10" spans="1:17" x14ac:dyDescent="0.25">
      <c r="A10" s="8">
        <v>4</v>
      </c>
      <c r="B10" s="2" t="s">
        <v>15</v>
      </c>
      <c r="C10" s="2" t="s">
        <v>15</v>
      </c>
      <c r="F10" s="43" t="s">
        <v>31</v>
      </c>
      <c r="G10" s="51">
        <f>(G7/G8)*100</f>
        <v>94.42446043165468</v>
      </c>
      <c r="H10" s="45"/>
      <c r="I10" s="45"/>
      <c r="J10" s="45"/>
      <c r="L10" s="52"/>
    </row>
    <row r="11" spans="1:17" x14ac:dyDescent="0.25">
      <c r="A11" s="8">
        <v>4</v>
      </c>
      <c r="B11" s="2" t="s">
        <v>15</v>
      </c>
      <c r="C11" s="2" t="s">
        <v>15</v>
      </c>
      <c r="F11" s="45"/>
      <c r="G11" s="43"/>
      <c r="H11" s="45"/>
      <c r="I11" s="45"/>
      <c r="J11" s="45"/>
    </row>
    <row r="12" spans="1:17" x14ac:dyDescent="0.25">
      <c r="A12" s="8">
        <v>4</v>
      </c>
      <c r="B12" s="2" t="s">
        <v>15</v>
      </c>
      <c r="C12" s="2" t="s">
        <v>15</v>
      </c>
      <c r="F12" s="6" t="s">
        <v>32</v>
      </c>
      <c r="G12" s="53" t="s">
        <v>33</v>
      </c>
      <c r="H12" s="6" t="s">
        <v>35</v>
      </c>
      <c r="J12" s="48"/>
      <c r="K12" s="41"/>
    </row>
    <row r="13" spans="1:17" x14ac:dyDescent="0.25">
      <c r="A13" s="8">
        <v>4</v>
      </c>
      <c r="B13" s="2" t="s">
        <v>15</v>
      </c>
      <c r="C13" s="2" t="s">
        <v>15</v>
      </c>
      <c r="E13" s="42"/>
      <c r="F13" s="41" t="s">
        <v>6</v>
      </c>
      <c r="G13" s="51">
        <f>(G2/J2)*100</f>
        <v>89</v>
      </c>
      <c r="H13" s="56">
        <f>(G2/G5)*100</f>
        <v>93.684210526315795</v>
      </c>
      <c r="K13" s="19"/>
      <c r="O13" s="41"/>
      <c r="P13" s="41"/>
      <c r="Q13" s="41"/>
    </row>
    <row r="14" spans="1:17" x14ac:dyDescent="0.25">
      <c r="A14" s="8">
        <v>4</v>
      </c>
      <c r="B14" s="2" t="s">
        <v>15</v>
      </c>
      <c r="C14" s="2" t="s">
        <v>15</v>
      </c>
      <c r="F14" s="41" t="s">
        <v>8</v>
      </c>
      <c r="G14" s="51">
        <f>(H3/J3)*100</f>
        <v>83.928571428571431</v>
      </c>
      <c r="H14" s="59">
        <f>H3/H5*100</f>
        <v>90.384615384615387</v>
      </c>
      <c r="K14" s="27"/>
      <c r="O14" s="52"/>
    </row>
    <row r="15" spans="1:17" x14ac:dyDescent="0.25">
      <c r="A15" s="8">
        <v>4</v>
      </c>
      <c r="B15" s="2" t="s">
        <v>15</v>
      </c>
      <c r="C15" s="2" t="s">
        <v>15</v>
      </c>
      <c r="F15" s="41" t="s">
        <v>7</v>
      </c>
      <c r="G15" s="51">
        <f>(I4/J4)*100</f>
        <v>97.25</v>
      </c>
      <c r="H15" s="59">
        <f>I4/I5*100</f>
        <v>95.110024449877756</v>
      </c>
      <c r="K15" s="19"/>
      <c r="P15" s="52"/>
    </row>
    <row r="16" spans="1:17" x14ac:dyDescent="0.25">
      <c r="A16" s="8">
        <v>4</v>
      </c>
      <c r="B16" s="2" t="s">
        <v>15</v>
      </c>
      <c r="C16" s="2" t="s">
        <v>15</v>
      </c>
      <c r="F16" s="41"/>
      <c r="H16" s="61"/>
      <c r="J16" s="52"/>
      <c r="Q16" s="52"/>
    </row>
    <row r="17" spans="1:19" x14ac:dyDescent="0.25">
      <c r="A17" s="8">
        <v>4</v>
      </c>
      <c r="B17" s="2" t="s">
        <v>15</v>
      </c>
      <c r="C17" s="2" t="s">
        <v>15</v>
      </c>
      <c r="F17" s="4" t="s">
        <v>39</v>
      </c>
    </row>
    <row r="18" spans="1:19" x14ac:dyDescent="0.25">
      <c r="A18" s="8">
        <v>4</v>
      </c>
      <c r="B18" s="2" t="s">
        <v>15</v>
      </c>
      <c r="C18" s="2" t="s">
        <v>15</v>
      </c>
      <c r="F18" s="6" t="s">
        <v>4</v>
      </c>
      <c r="G18" s="6" t="s">
        <v>6</v>
      </c>
      <c r="H18" s="6" t="s">
        <v>8</v>
      </c>
      <c r="I18" s="6" t="s">
        <v>7</v>
      </c>
      <c r="J18" s="6" t="s">
        <v>40</v>
      </c>
      <c r="K18" s="6" t="s">
        <v>10</v>
      </c>
      <c r="L18" s="6" t="s">
        <v>11</v>
      </c>
      <c r="M18" s="6" t="s">
        <v>41</v>
      </c>
      <c r="N18" s="42"/>
      <c r="O18" s="42"/>
    </row>
    <row r="19" spans="1:19" x14ac:dyDescent="0.25">
      <c r="A19" s="8">
        <v>4</v>
      </c>
      <c r="B19" s="2" t="s">
        <v>15</v>
      </c>
      <c r="C19" s="2" t="s">
        <v>25</v>
      </c>
      <c r="F19" s="41" t="s">
        <v>6</v>
      </c>
      <c r="G19" s="64">
        <f t="shared" ref="G19:I19" si="3">$M$2*(G2/$J$2)</f>
        <v>3.0581530359920412E-2</v>
      </c>
      <c r="H19" s="66">
        <f t="shared" si="3"/>
        <v>0</v>
      </c>
      <c r="I19" s="66">
        <f t="shared" si="3"/>
        <v>3.7797397074058933E-3</v>
      </c>
      <c r="J19" s="66">
        <f t="shared" ref="J19:J21" si="4">SUM(G19:I19)</f>
        <v>3.4361270067326304E-2</v>
      </c>
      <c r="K19" s="19">
        <v>5746680</v>
      </c>
      <c r="L19" s="20">
        <f t="shared" ref="L19:L21" si="5">K19*0.09</f>
        <v>517201.19999999995</v>
      </c>
      <c r="M19" s="68">
        <v>3.4361271071783835E-2</v>
      </c>
      <c r="O19" s="41"/>
      <c r="P19" s="41"/>
      <c r="Q19" s="41"/>
      <c r="R19" s="41"/>
      <c r="S19" s="41"/>
    </row>
    <row r="20" spans="1:19" x14ac:dyDescent="0.25">
      <c r="A20" s="8">
        <v>4</v>
      </c>
      <c r="B20" s="2" t="s">
        <v>15</v>
      </c>
      <c r="C20" s="2" t="s">
        <v>15</v>
      </c>
      <c r="E20" s="42"/>
      <c r="F20" s="41" t="s">
        <v>8</v>
      </c>
      <c r="G20" s="66">
        <f t="shared" ref="G20:G21" si="6">$M$2*(G3/$J$2)</f>
        <v>0</v>
      </c>
      <c r="H20" s="64">
        <f>$M$3*(H3/$J$3)</f>
        <v>0.1000451503136863</v>
      </c>
      <c r="I20" s="66">
        <f>$M$2*(I3/$J$2)</f>
        <v>3.0925143060593673E-3</v>
      </c>
      <c r="J20" s="66">
        <f t="shared" si="4"/>
        <v>0.10313766461974566</v>
      </c>
      <c r="K20" s="27">
        <v>19935816</v>
      </c>
      <c r="L20" s="20">
        <f t="shared" si="5"/>
        <v>1794223.44</v>
      </c>
      <c r="M20" s="68">
        <v>0.11920270654095393</v>
      </c>
      <c r="N20" s="41"/>
      <c r="O20" s="61"/>
      <c r="Q20" s="61"/>
      <c r="R20" s="71"/>
      <c r="S20" s="19"/>
    </row>
    <row r="21" spans="1:19" x14ac:dyDescent="0.25">
      <c r="A21" s="8">
        <v>4</v>
      </c>
      <c r="B21" s="2" t="s">
        <v>15</v>
      </c>
      <c r="C21" s="2" t="s">
        <v>15</v>
      </c>
      <c r="F21" s="41" t="s">
        <v>7</v>
      </c>
      <c r="G21" s="66">
        <f t="shared" si="6"/>
        <v>2.0616762040395783E-3</v>
      </c>
      <c r="H21" s="66">
        <f>$M$2*(H4/$J$2)</f>
        <v>1.7180635033663154E-3</v>
      </c>
      <c r="I21" s="64">
        <f>$M$4*(I4/$J$4)</f>
        <v>0.82315900770881545</v>
      </c>
      <c r="J21" s="66">
        <f t="shared" si="4"/>
        <v>0.82693874741622131</v>
      </c>
      <c r="K21" s="27">
        <v>141560449</v>
      </c>
      <c r="L21" s="20">
        <f t="shared" si="5"/>
        <v>12740440.41</v>
      </c>
      <c r="M21" s="68">
        <v>0.84643602238726223</v>
      </c>
      <c r="N21" s="41"/>
      <c r="O21" s="61"/>
      <c r="P21" s="61"/>
      <c r="Q21" s="61"/>
      <c r="R21" s="66"/>
      <c r="S21" s="27"/>
    </row>
    <row r="22" spans="1:19" x14ac:dyDescent="0.25">
      <c r="A22" s="8">
        <v>4</v>
      </c>
      <c r="B22" s="2" t="s">
        <v>15</v>
      </c>
      <c r="C22" s="2" t="s">
        <v>15</v>
      </c>
      <c r="F22" s="42" t="s">
        <v>44</v>
      </c>
      <c r="G22" s="61">
        <f t="shared" ref="G22:M22" si="7">SUM(G19:G21)</f>
        <v>3.2643206563959991E-2</v>
      </c>
      <c r="H22" s="61">
        <f t="shared" si="7"/>
        <v>0.10176321381705261</v>
      </c>
      <c r="I22" s="22">
        <f t="shared" si="7"/>
        <v>0.8300312617222807</v>
      </c>
      <c r="J22" s="61">
        <f t="shared" si="7"/>
        <v>0.96443768210329328</v>
      </c>
      <c r="K22" s="24">
        <f t="shared" si="7"/>
        <v>167242945</v>
      </c>
      <c r="L22" s="24">
        <f>SUM(L19:L21)</f>
        <v>15051865.050000001</v>
      </c>
      <c r="M22" s="68">
        <f t="shared" si="7"/>
        <v>1</v>
      </c>
      <c r="N22" s="41"/>
      <c r="O22" s="61"/>
      <c r="P22" s="61"/>
      <c r="Q22" s="61"/>
      <c r="R22" s="66"/>
      <c r="S22" s="19"/>
    </row>
    <row r="23" spans="1:19" x14ac:dyDescent="0.25">
      <c r="A23" s="8">
        <v>4</v>
      </c>
      <c r="B23" s="2" t="s">
        <v>15</v>
      </c>
      <c r="C23" s="2" t="s">
        <v>25</v>
      </c>
      <c r="F23" s="42" t="s">
        <v>45</v>
      </c>
      <c r="G23" s="76">
        <f>G22*$L$22</f>
        <v>491341.14</v>
      </c>
      <c r="H23" s="76">
        <f t="shared" ref="H23:I23" si="8">H22*$L$22</f>
        <v>1531726.1614285714</v>
      </c>
      <c r="I23" s="76">
        <f t="shared" si="8"/>
        <v>12493518.538725</v>
      </c>
      <c r="J23" s="52"/>
      <c r="N23" s="41"/>
      <c r="O23" s="61"/>
      <c r="P23" s="61"/>
      <c r="R23" s="52"/>
    </row>
    <row r="24" spans="1:19" x14ac:dyDescent="0.25">
      <c r="A24" s="8">
        <v>4</v>
      </c>
      <c r="B24" s="2" t="s">
        <v>15</v>
      </c>
      <c r="C24" s="2" t="s">
        <v>15</v>
      </c>
      <c r="F24" s="42" t="s">
        <v>47</v>
      </c>
      <c r="G24" s="77">
        <f t="shared" ref="G24:I24" si="9">SQRT(($M$19*G19-G19^2)/($J$2-1)+($M$20*G20-G20^2)/($J$3-1)+($M$21*G21-G21^2)/($J$4-1))</f>
        <v>2.3517125702242864E-3</v>
      </c>
      <c r="H24" s="77">
        <f t="shared" si="9"/>
        <v>6.2036229818914646E-3</v>
      </c>
      <c r="I24" s="77">
        <f t="shared" si="9"/>
        <v>7.4644445799525623E-3</v>
      </c>
    </row>
    <row r="25" spans="1:19" x14ac:dyDescent="0.25">
      <c r="A25" s="8">
        <v>4</v>
      </c>
      <c r="B25" s="2" t="s">
        <v>15</v>
      </c>
      <c r="C25" s="2" t="s">
        <v>15</v>
      </c>
      <c r="F25" s="42" t="s">
        <v>50</v>
      </c>
      <c r="G25" s="20">
        <f t="shared" ref="G25:I25" si="10">G24*$L$22</f>
        <v>35397.660243404607</v>
      </c>
      <c r="H25" s="20">
        <f t="shared" si="10"/>
        <v>93376.095944508925</v>
      </c>
      <c r="I25" s="20">
        <f t="shared" si="10"/>
        <v>112353.81249064991</v>
      </c>
    </row>
    <row r="26" spans="1:19" x14ac:dyDescent="0.25">
      <c r="A26" s="8">
        <v>4</v>
      </c>
      <c r="B26" s="2" t="s">
        <v>15</v>
      </c>
      <c r="C26" s="2" t="s">
        <v>15</v>
      </c>
      <c r="F26" s="42" t="s">
        <v>51</v>
      </c>
      <c r="G26" s="20">
        <f t="shared" ref="G26:I26" si="11">G25*1.96</f>
        <v>69379.41407707303</v>
      </c>
      <c r="H26" s="20">
        <f t="shared" si="11"/>
        <v>183017.14805123748</v>
      </c>
      <c r="I26" s="20">
        <f t="shared" si="11"/>
        <v>220213.47248167382</v>
      </c>
      <c r="J26" s="41"/>
      <c r="K26" s="41"/>
    </row>
    <row r="27" spans="1:19" x14ac:dyDescent="0.25">
      <c r="A27" s="8">
        <v>4</v>
      </c>
      <c r="B27" s="2" t="s">
        <v>15</v>
      </c>
      <c r="C27" s="2" t="s">
        <v>15</v>
      </c>
      <c r="E27" s="42"/>
      <c r="F27" s="41"/>
      <c r="G27" s="61"/>
      <c r="I27" s="61"/>
      <c r="J27" s="71"/>
      <c r="K27" s="19"/>
    </row>
    <row r="28" spans="1:19" x14ac:dyDescent="0.25">
      <c r="A28" s="8">
        <v>4</v>
      </c>
      <c r="B28" s="2" t="s">
        <v>15</v>
      </c>
      <c r="C28" s="2" t="s">
        <v>15</v>
      </c>
      <c r="F28" s="42" t="s">
        <v>52</v>
      </c>
      <c r="G28" s="78">
        <f>(G19+H20+I21)*100</f>
        <v>95.378568838242217</v>
      </c>
      <c r="H28" s="61"/>
      <c r="I28" s="61"/>
      <c r="J28" s="66"/>
      <c r="K28" s="27"/>
    </row>
    <row r="29" spans="1:19" x14ac:dyDescent="0.25">
      <c r="A29" s="8">
        <v>4</v>
      </c>
      <c r="B29" s="2" t="s">
        <v>15</v>
      </c>
      <c r="C29" s="2" t="s">
        <v>15</v>
      </c>
      <c r="F29" s="41"/>
      <c r="G29" s="61"/>
      <c r="H29" s="61"/>
      <c r="I29" s="61"/>
      <c r="J29" s="66"/>
      <c r="K29" s="19"/>
    </row>
    <row r="30" spans="1:19" x14ac:dyDescent="0.25">
      <c r="A30" s="8">
        <v>4</v>
      </c>
      <c r="B30" s="2" t="s">
        <v>15</v>
      </c>
      <c r="C30" s="2" t="s">
        <v>15</v>
      </c>
      <c r="F30" s="6" t="s">
        <v>53</v>
      </c>
      <c r="G30" s="53" t="s">
        <v>33</v>
      </c>
      <c r="H30" s="6" t="s">
        <v>35</v>
      </c>
      <c r="I30" s="80"/>
      <c r="J30" s="52"/>
    </row>
    <row r="31" spans="1:19" x14ac:dyDescent="0.25">
      <c r="A31" s="8">
        <v>4</v>
      </c>
      <c r="B31" s="2" t="s">
        <v>15</v>
      </c>
      <c r="C31" s="2" t="s">
        <v>25</v>
      </c>
      <c r="F31" s="41" t="s">
        <v>6</v>
      </c>
      <c r="G31" s="78">
        <f>G19/J19*100</f>
        <v>89</v>
      </c>
      <c r="H31" s="78">
        <f>G19/G22*100</f>
        <v>93.684210526315795</v>
      </c>
    </row>
    <row r="32" spans="1:19" x14ac:dyDescent="0.25">
      <c r="A32" s="8">
        <v>4</v>
      </c>
      <c r="B32" s="2" t="s">
        <v>15</v>
      </c>
      <c r="C32" s="2" t="s">
        <v>15</v>
      </c>
      <c r="F32" s="41" t="s">
        <v>8</v>
      </c>
      <c r="G32" s="78">
        <f>H20/J20*100</f>
        <v>97.001566481594253</v>
      </c>
      <c r="H32" s="78">
        <f>H20/H22*100</f>
        <v>98.311704751723937</v>
      </c>
    </row>
    <row r="33" spans="1:11" x14ac:dyDescent="0.25">
      <c r="A33" s="8">
        <v>4</v>
      </c>
      <c r="B33" s="2" t="s">
        <v>15</v>
      </c>
      <c r="C33" s="2" t="s">
        <v>15</v>
      </c>
      <c r="F33" s="41" t="s">
        <v>7</v>
      </c>
      <c r="G33" s="78">
        <f>I21/J21*100</f>
        <v>99.542923859933325</v>
      </c>
      <c r="H33" s="78">
        <f>I21/I22*100</f>
        <v>99.172048773294918</v>
      </c>
    </row>
    <row r="34" spans="1:11" x14ac:dyDescent="0.25">
      <c r="A34" s="8">
        <v>4</v>
      </c>
      <c r="B34" s="2" t="s">
        <v>15</v>
      </c>
      <c r="C34" s="2" t="s">
        <v>15</v>
      </c>
    </row>
    <row r="35" spans="1:11" x14ac:dyDescent="0.25">
      <c r="A35" s="8">
        <v>4</v>
      </c>
      <c r="B35" s="2" t="s">
        <v>15</v>
      </c>
      <c r="C35" s="2" t="s">
        <v>15</v>
      </c>
      <c r="F35" s="114" t="s">
        <v>56</v>
      </c>
      <c r="G35" s="115"/>
      <c r="H35" s="115"/>
      <c r="I35" s="115"/>
      <c r="J35" s="115"/>
      <c r="K35" s="115"/>
    </row>
    <row r="36" spans="1:11" x14ac:dyDescent="0.25">
      <c r="A36" s="8">
        <v>4</v>
      </c>
      <c r="B36" s="2" t="s">
        <v>15</v>
      </c>
      <c r="C36" s="2" t="s">
        <v>15</v>
      </c>
      <c r="F36" s="81" t="s">
        <v>19</v>
      </c>
      <c r="G36" s="81" t="s">
        <v>58</v>
      </c>
      <c r="H36" s="82" t="s">
        <v>59</v>
      </c>
      <c r="I36" s="81" t="s">
        <v>62</v>
      </c>
      <c r="J36" s="81" t="s">
        <v>63</v>
      </c>
      <c r="K36" s="81" t="s">
        <v>64</v>
      </c>
    </row>
    <row r="37" spans="1:11" x14ac:dyDescent="0.25">
      <c r="A37" s="8">
        <v>4</v>
      </c>
      <c r="B37" s="2" t="s">
        <v>15</v>
      </c>
      <c r="C37" s="2" t="s">
        <v>15</v>
      </c>
      <c r="F37" s="83" t="s">
        <v>65</v>
      </c>
      <c r="G37" s="84">
        <f>G23</f>
        <v>491341.14</v>
      </c>
      <c r="H37" s="85">
        <f>G26</f>
        <v>69379.41407707303</v>
      </c>
      <c r="I37" s="86">
        <v>89</v>
      </c>
      <c r="J37" s="86">
        <v>93.68421052631578</v>
      </c>
      <c r="K37" s="116">
        <v>95.378569172951515</v>
      </c>
    </row>
    <row r="38" spans="1:11" x14ac:dyDescent="0.25">
      <c r="A38" s="8">
        <v>4</v>
      </c>
      <c r="B38" s="2" t="s">
        <v>15</v>
      </c>
      <c r="C38" s="2" t="s">
        <v>15</v>
      </c>
      <c r="F38" s="83" t="s">
        <v>8</v>
      </c>
      <c r="G38" s="84">
        <f>H23</f>
        <v>1531726.1614285714</v>
      </c>
      <c r="H38" s="85">
        <f>H26</f>
        <v>183017.14805123748</v>
      </c>
      <c r="I38" s="86">
        <v>97.001565768331687</v>
      </c>
      <c r="J38" s="86">
        <v>98.311704344690682</v>
      </c>
      <c r="K38" s="117"/>
    </row>
    <row r="39" spans="1:11" x14ac:dyDescent="0.25">
      <c r="A39" s="8">
        <v>4</v>
      </c>
      <c r="B39" s="2" t="s">
        <v>15</v>
      </c>
      <c r="C39" s="2" t="s">
        <v>15</v>
      </c>
      <c r="F39" s="83" t="s">
        <v>7</v>
      </c>
      <c r="G39" s="84">
        <f>I23</f>
        <v>12493518.538725</v>
      </c>
      <c r="H39" s="85">
        <f>I26</f>
        <v>220213.47248167382</v>
      </c>
      <c r="I39" s="86">
        <v>99.54292385993331</v>
      </c>
      <c r="J39" s="86">
        <v>99.172048773294918</v>
      </c>
      <c r="K39" s="118"/>
    </row>
    <row r="40" spans="1:11" x14ac:dyDescent="0.25">
      <c r="A40" s="8">
        <v>4</v>
      </c>
      <c r="B40" s="2" t="s">
        <v>15</v>
      </c>
      <c r="C40" s="2" t="s">
        <v>15</v>
      </c>
    </row>
    <row r="41" spans="1:11" x14ac:dyDescent="0.25">
      <c r="A41" s="8">
        <v>4</v>
      </c>
      <c r="B41" s="2" t="s">
        <v>15</v>
      </c>
      <c r="C41" s="2" t="s">
        <v>15</v>
      </c>
      <c r="F41" s="41" t="s">
        <v>70</v>
      </c>
    </row>
    <row r="42" spans="1:11" x14ac:dyDescent="0.25">
      <c r="A42" s="8">
        <v>4</v>
      </c>
      <c r="B42" s="2" t="s">
        <v>15</v>
      </c>
      <c r="C42" s="2" t="s">
        <v>15</v>
      </c>
    </row>
    <row r="43" spans="1:11" x14ac:dyDescent="0.25">
      <c r="A43" s="8">
        <v>4</v>
      </c>
      <c r="B43" s="2" t="s">
        <v>15</v>
      </c>
      <c r="C43" s="2" t="s">
        <v>25</v>
      </c>
    </row>
    <row r="44" spans="1:11" x14ac:dyDescent="0.25">
      <c r="A44" s="8">
        <v>4</v>
      </c>
      <c r="B44" s="2" t="s">
        <v>15</v>
      </c>
      <c r="C44" s="2" t="s">
        <v>15</v>
      </c>
    </row>
    <row r="45" spans="1:11" x14ac:dyDescent="0.25">
      <c r="A45" s="8">
        <v>4</v>
      </c>
      <c r="B45" s="2" t="s">
        <v>15</v>
      </c>
      <c r="C45" s="2" t="s">
        <v>15</v>
      </c>
    </row>
    <row r="46" spans="1:11" x14ac:dyDescent="0.25">
      <c r="A46" s="8">
        <v>4</v>
      </c>
      <c r="B46" s="2" t="s">
        <v>15</v>
      </c>
      <c r="C46" s="2" t="s">
        <v>15</v>
      </c>
    </row>
    <row r="47" spans="1:11" x14ac:dyDescent="0.25">
      <c r="A47" s="8">
        <v>4</v>
      </c>
      <c r="B47" s="2" t="s">
        <v>15</v>
      </c>
      <c r="C47" s="2" t="s">
        <v>25</v>
      </c>
    </row>
    <row r="48" spans="1:11" x14ac:dyDescent="0.25">
      <c r="A48" s="8">
        <v>4</v>
      </c>
      <c r="B48" s="2" t="s">
        <v>15</v>
      </c>
      <c r="C48" s="2" t="s">
        <v>15</v>
      </c>
    </row>
    <row r="49" spans="1:3" x14ac:dyDescent="0.25">
      <c r="A49" s="8">
        <v>4</v>
      </c>
      <c r="B49" s="2" t="s">
        <v>15</v>
      </c>
      <c r="C49" s="2" t="s">
        <v>25</v>
      </c>
    </row>
    <row r="50" spans="1:3" x14ac:dyDescent="0.25">
      <c r="A50" s="8">
        <v>4</v>
      </c>
      <c r="B50" s="2" t="s">
        <v>15</v>
      </c>
      <c r="C50" s="2" t="s">
        <v>25</v>
      </c>
    </row>
    <row r="51" spans="1:3" x14ac:dyDescent="0.25">
      <c r="A51" s="8">
        <v>4</v>
      </c>
      <c r="B51" s="2" t="s">
        <v>15</v>
      </c>
      <c r="C51" s="2" t="s">
        <v>15</v>
      </c>
    </row>
    <row r="52" spans="1:3" x14ac:dyDescent="0.25">
      <c r="A52" s="8">
        <v>4</v>
      </c>
      <c r="B52" s="2" t="s">
        <v>15</v>
      </c>
      <c r="C52" s="2" t="s">
        <v>15</v>
      </c>
    </row>
    <row r="53" spans="1:3" x14ac:dyDescent="0.25">
      <c r="A53" s="8">
        <v>4</v>
      </c>
      <c r="B53" s="2" t="s">
        <v>15</v>
      </c>
      <c r="C53" s="2" t="s">
        <v>15</v>
      </c>
    </row>
    <row r="54" spans="1:3" x14ac:dyDescent="0.25">
      <c r="A54" s="8">
        <v>4</v>
      </c>
      <c r="B54" s="2" t="s">
        <v>15</v>
      </c>
      <c r="C54" s="2" t="s">
        <v>15</v>
      </c>
    </row>
    <row r="55" spans="1:3" x14ac:dyDescent="0.25">
      <c r="A55" s="8">
        <v>4</v>
      </c>
      <c r="B55" s="2" t="s">
        <v>15</v>
      </c>
      <c r="C55" s="2" t="s">
        <v>15</v>
      </c>
    </row>
    <row r="56" spans="1:3" x14ac:dyDescent="0.25">
      <c r="A56" s="8">
        <v>4</v>
      </c>
      <c r="B56" s="2" t="s">
        <v>15</v>
      </c>
      <c r="C56" s="2" t="s">
        <v>15</v>
      </c>
    </row>
    <row r="57" spans="1:3" x14ac:dyDescent="0.25">
      <c r="A57" s="8">
        <v>4</v>
      </c>
      <c r="B57" s="2" t="s">
        <v>15</v>
      </c>
      <c r="C57" s="2" t="s">
        <v>15</v>
      </c>
    </row>
    <row r="58" spans="1:3" x14ac:dyDescent="0.25">
      <c r="A58" s="92">
        <v>2</v>
      </c>
      <c r="B58" s="93" t="s">
        <v>57</v>
      </c>
      <c r="C58" s="93" t="s">
        <v>57</v>
      </c>
    </row>
    <row r="59" spans="1:3" x14ac:dyDescent="0.25">
      <c r="A59" s="92">
        <v>2</v>
      </c>
      <c r="B59" s="93" t="s">
        <v>57</v>
      </c>
      <c r="C59" s="93" t="s">
        <v>57</v>
      </c>
    </row>
    <row r="60" spans="1:3" x14ac:dyDescent="0.25">
      <c r="A60" s="92">
        <v>2</v>
      </c>
      <c r="B60" s="93" t="s">
        <v>57</v>
      </c>
      <c r="C60" s="93" t="s">
        <v>57</v>
      </c>
    </row>
    <row r="61" spans="1:3" x14ac:dyDescent="0.25">
      <c r="A61" s="92">
        <v>2</v>
      </c>
      <c r="B61" s="93" t="s">
        <v>57</v>
      </c>
      <c r="C61" s="93" t="s">
        <v>25</v>
      </c>
    </row>
    <row r="62" spans="1:3" x14ac:dyDescent="0.25">
      <c r="A62" s="92">
        <v>2</v>
      </c>
      <c r="B62" s="93" t="s">
        <v>57</v>
      </c>
      <c r="C62" s="93" t="s">
        <v>57</v>
      </c>
    </row>
    <row r="63" spans="1:3" x14ac:dyDescent="0.25">
      <c r="A63" s="92">
        <v>2</v>
      </c>
      <c r="B63" s="93" t="s">
        <v>57</v>
      </c>
      <c r="C63" s="93" t="s">
        <v>57</v>
      </c>
    </row>
    <row r="64" spans="1:3" x14ac:dyDescent="0.25">
      <c r="A64" s="92">
        <v>2</v>
      </c>
      <c r="B64" s="93" t="s">
        <v>57</v>
      </c>
      <c r="C64" s="93" t="s">
        <v>57</v>
      </c>
    </row>
    <row r="65" spans="1:3" x14ac:dyDescent="0.25">
      <c r="A65" s="92">
        <v>2</v>
      </c>
      <c r="B65" s="93" t="s">
        <v>57</v>
      </c>
      <c r="C65" s="93" t="s">
        <v>57</v>
      </c>
    </row>
    <row r="66" spans="1:3" x14ac:dyDescent="0.25">
      <c r="A66" s="92">
        <v>2</v>
      </c>
      <c r="B66" s="93" t="s">
        <v>57</v>
      </c>
      <c r="C66" s="93" t="s">
        <v>57</v>
      </c>
    </row>
    <row r="67" spans="1:3" x14ac:dyDescent="0.25">
      <c r="A67" s="92">
        <v>2</v>
      </c>
      <c r="B67" s="93" t="s">
        <v>57</v>
      </c>
      <c r="C67" s="93" t="s">
        <v>57</v>
      </c>
    </row>
    <row r="68" spans="1:3" x14ac:dyDescent="0.25">
      <c r="A68" s="92">
        <v>2</v>
      </c>
      <c r="B68" s="93" t="s">
        <v>57</v>
      </c>
      <c r="C68" s="93" t="s">
        <v>57</v>
      </c>
    </row>
    <row r="69" spans="1:3" x14ac:dyDescent="0.25">
      <c r="A69" s="92">
        <v>2</v>
      </c>
      <c r="B69" s="93" t="s">
        <v>57</v>
      </c>
      <c r="C69" s="93" t="s">
        <v>57</v>
      </c>
    </row>
    <row r="70" spans="1:3" x14ac:dyDescent="0.25">
      <c r="A70" s="92">
        <v>2</v>
      </c>
      <c r="B70" s="93" t="s">
        <v>57</v>
      </c>
      <c r="C70" s="93" t="s">
        <v>57</v>
      </c>
    </row>
    <row r="71" spans="1:3" x14ac:dyDescent="0.25">
      <c r="A71" s="92">
        <v>2</v>
      </c>
      <c r="B71" s="93" t="s">
        <v>57</v>
      </c>
      <c r="C71" s="93" t="s">
        <v>57</v>
      </c>
    </row>
    <row r="72" spans="1:3" x14ac:dyDescent="0.25">
      <c r="A72" s="92">
        <v>2</v>
      </c>
      <c r="B72" s="93" t="s">
        <v>57</v>
      </c>
      <c r="C72" s="93" t="s">
        <v>57</v>
      </c>
    </row>
    <row r="73" spans="1:3" x14ac:dyDescent="0.25">
      <c r="A73" s="92">
        <v>2</v>
      </c>
      <c r="B73" s="93" t="s">
        <v>57</v>
      </c>
      <c r="C73" s="93" t="s">
        <v>57</v>
      </c>
    </row>
    <row r="74" spans="1:3" x14ac:dyDescent="0.25">
      <c r="A74" s="92">
        <v>2</v>
      </c>
      <c r="B74" s="93" t="s">
        <v>57</v>
      </c>
      <c r="C74" s="93" t="s">
        <v>57</v>
      </c>
    </row>
    <row r="75" spans="1:3" x14ac:dyDescent="0.25">
      <c r="A75" s="92">
        <v>2</v>
      </c>
      <c r="B75" s="93" t="s">
        <v>57</v>
      </c>
      <c r="C75" s="93" t="s">
        <v>57</v>
      </c>
    </row>
    <row r="76" spans="1:3" x14ac:dyDescent="0.25">
      <c r="A76" s="92">
        <v>2</v>
      </c>
      <c r="B76" s="93" t="s">
        <v>57</v>
      </c>
      <c r="C76" s="93" t="s">
        <v>57</v>
      </c>
    </row>
    <row r="77" spans="1:3" x14ac:dyDescent="0.25">
      <c r="A77" s="92">
        <v>2</v>
      </c>
      <c r="B77" s="93" t="s">
        <v>57</v>
      </c>
      <c r="C77" s="93" t="s">
        <v>57</v>
      </c>
    </row>
    <row r="78" spans="1:3" x14ac:dyDescent="0.25">
      <c r="A78" s="92">
        <v>2</v>
      </c>
      <c r="B78" s="93" t="s">
        <v>57</v>
      </c>
      <c r="C78" s="93" t="s">
        <v>57</v>
      </c>
    </row>
    <row r="79" spans="1:3" x14ac:dyDescent="0.25">
      <c r="A79" s="92">
        <v>2</v>
      </c>
      <c r="B79" s="93" t="s">
        <v>57</v>
      </c>
      <c r="C79" s="93" t="s">
        <v>57</v>
      </c>
    </row>
    <row r="80" spans="1:3" x14ac:dyDescent="0.25">
      <c r="A80" s="92">
        <v>2</v>
      </c>
      <c r="B80" s="93" t="s">
        <v>57</v>
      </c>
      <c r="C80" s="93" t="s">
        <v>57</v>
      </c>
    </row>
    <row r="81" spans="1:3" x14ac:dyDescent="0.25">
      <c r="A81" s="92">
        <v>2</v>
      </c>
      <c r="B81" s="93" t="s">
        <v>57</v>
      </c>
      <c r="C81" s="93" t="s">
        <v>57</v>
      </c>
    </row>
    <row r="82" spans="1:3" x14ac:dyDescent="0.25">
      <c r="A82" s="92">
        <v>2</v>
      </c>
      <c r="B82" s="93" t="s">
        <v>57</v>
      </c>
      <c r="C82" s="93" t="s">
        <v>25</v>
      </c>
    </row>
    <row r="83" spans="1:3" x14ac:dyDescent="0.25">
      <c r="A83" s="92">
        <v>2</v>
      </c>
      <c r="B83" s="93" t="s">
        <v>57</v>
      </c>
      <c r="C83" s="93" t="s">
        <v>25</v>
      </c>
    </row>
    <row r="84" spans="1:3" x14ac:dyDescent="0.25">
      <c r="A84" s="92">
        <v>2</v>
      </c>
      <c r="B84" s="93" t="s">
        <v>57</v>
      </c>
      <c r="C84" s="93" t="s">
        <v>57</v>
      </c>
    </row>
    <row r="85" spans="1:3" x14ac:dyDescent="0.25">
      <c r="A85" s="92">
        <v>2</v>
      </c>
      <c r="B85" s="93" t="s">
        <v>57</v>
      </c>
      <c r="C85" s="93" t="s">
        <v>57</v>
      </c>
    </row>
    <row r="86" spans="1:3" x14ac:dyDescent="0.25">
      <c r="A86" s="92">
        <v>2</v>
      </c>
      <c r="B86" s="93" t="s">
        <v>57</v>
      </c>
      <c r="C86" s="93" t="s">
        <v>57</v>
      </c>
    </row>
    <row r="87" spans="1:3" x14ac:dyDescent="0.25">
      <c r="A87" s="92">
        <v>2</v>
      </c>
      <c r="B87" s="93" t="s">
        <v>57</v>
      </c>
      <c r="C87" s="93" t="s">
        <v>57</v>
      </c>
    </row>
    <row r="88" spans="1:3" x14ac:dyDescent="0.25">
      <c r="A88" s="92">
        <v>2</v>
      </c>
      <c r="B88" s="93" t="s">
        <v>57</v>
      </c>
      <c r="C88" s="93" t="s">
        <v>57</v>
      </c>
    </row>
    <row r="89" spans="1:3" x14ac:dyDescent="0.25">
      <c r="A89" s="92">
        <v>2</v>
      </c>
      <c r="B89" s="93" t="s">
        <v>57</v>
      </c>
      <c r="C89" s="93" t="s">
        <v>57</v>
      </c>
    </row>
    <row r="90" spans="1:3" x14ac:dyDescent="0.25">
      <c r="A90" s="92">
        <v>2</v>
      </c>
      <c r="B90" s="93" t="s">
        <v>57</v>
      </c>
      <c r="C90" s="93" t="s">
        <v>57</v>
      </c>
    </row>
    <row r="91" spans="1:3" x14ac:dyDescent="0.25">
      <c r="A91" s="92">
        <v>2</v>
      </c>
      <c r="B91" s="93" t="s">
        <v>57</v>
      </c>
      <c r="C91" s="93" t="s">
        <v>57</v>
      </c>
    </row>
    <row r="92" spans="1:3" x14ac:dyDescent="0.25">
      <c r="A92" s="92">
        <v>2</v>
      </c>
      <c r="B92" s="93" t="s">
        <v>57</v>
      </c>
      <c r="C92" s="93" t="s">
        <v>57</v>
      </c>
    </row>
    <row r="93" spans="1:3" x14ac:dyDescent="0.25">
      <c r="A93" s="92">
        <v>2</v>
      </c>
      <c r="B93" s="93" t="s">
        <v>57</v>
      </c>
      <c r="C93" s="93" t="s">
        <v>57</v>
      </c>
    </row>
    <row r="94" spans="1:3" x14ac:dyDescent="0.25">
      <c r="A94" s="92">
        <v>2</v>
      </c>
      <c r="B94" s="93" t="s">
        <v>57</v>
      </c>
      <c r="C94" s="93" t="s">
        <v>57</v>
      </c>
    </row>
    <row r="95" spans="1:3" x14ac:dyDescent="0.25">
      <c r="A95" s="92">
        <v>2</v>
      </c>
      <c r="B95" s="93" t="s">
        <v>57</v>
      </c>
      <c r="C95" s="93" t="s">
        <v>57</v>
      </c>
    </row>
    <row r="96" spans="1:3" x14ac:dyDescent="0.25">
      <c r="A96" s="92">
        <v>2</v>
      </c>
      <c r="B96" s="93" t="s">
        <v>57</v>
      </c>
      <c r="C96" s="93" t="s">
        <v>57</v>
      </c>
    </row>
    <row r="97" spans="1:3" x14ac:dyDescent="0.25">
      <c r="A97" s="92">
        <v>2</v>
      </c>
      <c r="B97" s="93" t="s">
        <v>57</v>
      </c>
      <c r="C97" s="93" t="s">
        <v>57</v>
      </c>
    </row>
    <row r="98" spans="1:3" x14ac:dyDescent="0.25">
      <c r="A98" s="92">
        <v>2</v>
      </c>
      <c r="B98" s="93" t="s">
        <v>57</v>
      </c>
      <c r="C98" s="93" t="s">
        <v>57</v>
      </c>
    </row>
    <row r="99" spans="1:3" x14ac:dyDescent="0.25">
      <c r="A99" s="92">
        <v>2</v>
      </c>
      <c r="B99" s="93" t="s">
        <v>57</v>
      </c>
      <c r="C99" s="93" t="s">
        <v>57</v>
      </c>
    </row>
    <row r="100" spans="1:3" x14ac:dyDescent="0.25">
      <c r="A100" s="92">
        <v>2</v>
      </c>
      <c r="B100" s="93" t="s">
        <v>57</v>
      </c>
      <c r="C100" s="93" t="s">
        <v>57</v>
      </c>
    </row>
    <row r="101" spans="1:3" x14ac:dyDescent="0.25">
      <c r="A101" s="92">
        <v>2</v>
      </c>
      <c r="B101" s="93" t="s">
        <v>57</v>
      </c>
      <c r="C101" s="93" t="s">
        <v>25</v>
      </c>
    </row>
    <row r="102" spans="1:3" x14ac:dyDescent="0.25">
      <c r="A102" s="92">
        <v>2</v>
      </c>
      <c r="B102" s="93" t="s">
        <v>57</v>
      </c>
      <c r="C102" s="93" t="s">
        <v>57</v>
      </c>
    </row>
    <row r="103" spans="1:3" x14ac:dyDescent="0.25">
      <c r="A103" s="92">
        <v>2</v>
      </c>
      <c r="B103" s="93" t="s">
        <v>57</v>
      </c>
      <c r="C103" s="93" t="s">
        <v>57</v>
      </c>
    </row>
    <row r="104" spans="1:3" x14ac:dyDescent="0.25">
      <c r="A104" s="92">
        <v>2</v>
      </c>
      <c r="B104" s="93" t="s">
        <v>57</v>
      </c>
      <c r="C104" s="93" t="s">
        <v>57</v>
      </c>
    </row>
    <row r="105" spans="1:3" x14ac:dyDescent="0.25">
      <c r="A105" s="92">
        <v>2</v>
      </c>
      <c r="B105" s="93" t="s">
        <v>57</v>
      </c>
      <c r="C105" s="93" t="s">
        <v>57</v>
      </c>
    </row>
    <row r="106" spans="1:3" x14ac:dyDescent="0.25">
      <c r="A106" s="92">
        <v>2</v>
      </c>
      <c r="B106" s="93" t="s">
        <v>57</v>
      </c>
      <c r="C106" s="93" t="s">
        <v>57</v>
      </c>
    </row>
    <row r="107" spans="1:3" x14ac:dyDescent="0.25">
      <c r="A107" s="92">
        <v>2</v>
      </c>
      <c r="B107" s="93" t="s">
        <v>57</v>
      </c>
      <c r="C107" s="93" t="s">
        <v>57</v>
      </c>
    </row>
    <row r="108" spans="1:3" x14ac:dyDescent="0.25">
      <c r="A108" s="92">
        <v>2</v>
      </c>
      <c r="B108" s="93" t="s">
        <v>57</v>
      </c>
      <c r="C108" s="93" t="s">
        <v>57</v>
      </c>
    </row>
    <row r="109" spans="1:3" x14ac:dyDescent="0.25">
      <c r="A109" s="92">
        <v>2</v>
      </c>
      <c r="B109" s="93" t="s">
        <v>57</v>
      </c>
      <c r="C109" s="93" t="s">
        <v>57</v>
      </c>
    </row>
    <row r="110" spans="1:3" x14ac:dyDescent="0.25">
      <c r="A110" s="92">
        <v>2</v>
      </c>
      <c r="B110" s="93" t="s">
        <v>57</v>
      </c>
      <c r="C110" s="93" t="s">
        <v>25</v>
      </c>
    </row>
    <row r="111" spans="1:3" x14ac:dyDescent="0.25">
      <c r="A111" s="92">
        <v>2</v>
      </c>
      <c r="B111" s="93" t="s">
        <v>57</v>
      </c>
      <c r="C111" s="93" t="s">
        <v>57</v>
      </c>
    </row>
    <row r="112" spans="1:3" x14ac:dyDescent="0.25">
      <c r="A112" s="92">
        <v>2</v>
      </c>
      <c r="B112" s="93" t="s">
        <v>57</v>
      </c>
      <c r="C112" s="93" t="s">
        <v>57</v>
      </c>
    </row>
    <row r="113" spans="1:3" x14ac:dyDescent="0.25">
      <c r="A113" s="92">
        <v>2</v>
      </c>
      <c r="B113" s="93" t="s">
        <v>57</v>
      </c>
      <c r="C113" s="93" t="s">
        <v>57</v>
      </c>
    </row>
    <row r="114" spans="1:3" x14ac:dyDescent="0.25">
      <c r="A114" s="92">
        <v>2</v>
      </c>
      <c r="B114" s="93" t="s">
        <v>57</v>
      </c>
      <c r="C114" s="93" t="s">
        <v>57</v>
      </c>
    </row>
    <row r="115" spans="1:3" x14ac:dyDescent="0.25">
      <c r="A115" s="92">
        <v>2</v>
      </c>
      <c r="B115" s="93" t="s">
        <v>57</v>
      </c>
      <c r="C115" s="93" t="s">
        <v>57</v>
      </c>
    </row>
    <row r="116" spans="1:3" x14ac:dyDescent="0.25">
      <c r="A116" s="92">
        <v>2</v>
      </c>
      <c r="B116" s="93" t="s">
        <v>57</v>
      </c>
      <c r="C116" s="93" t="s">
        <v>57</v>
      </c>
    </row>
    <row r="117" spans="1:3" x14ac:dyDescent="0.25">
      <c r="A117" s="92">
        <v>2</v>
      </c>
      <c r="B117" s="93" t="s">
        <v>57</v>
      </c>
      <c r="C117" s="93" t="s">
        <v>57</v>
      </c>
    </row>
    <row r="118" spans="1:3" x14ac:dyDescent="0.25">
      <c r="A118" s="92">
        <v>2</v>
      </c>
      <c r="B118" s="93" t="s">
        <v>57</v>
      </c>
      <c r="C118" s="93" t="s">
        <v>57</v>
      </c>
    </row>
    <row r="119" spans="1:3" x14ac:dyDescent="0.25">
      <c r="A119" s="92">
        <v>2</v>
      </c>
      <c r="B119" s="93" t="s">
        <v>57</v>
      </c>
      <c r="C119" s="93" t="s">
        <v>57</v>
      </c>
    </row>
    <row r="120" spans="1:3" x14ac:dyDescent="0.25">
      <c r="A120" s="92">
        <v>2</v>
      </c>
      <c r="B120" s="93" t="s">
        <v>57</v>
      </c>
      <c r="C120" s="93" t="s">
        <v>25</v>
      </c>
    </row>
    <row r="121" spans="1:3" x14ac:dyDescent="0.25">
      <c r="A121" s="92">
        <v>2</v>
      </c>
      <c r="B121" s="93" t="s">
        <v>57</v>
      </c>
      <c r="C121" s="93" t="s">
        <v>57</v>
      </c>
    </row>
    <row r="122" spans="1:3" x14ac:dyDescent="0.25">
      <c r="A122" s="92">
        <v>2</v>
      </c>
      <c r="B122" s="93" t="s">
        <v>57</v>
      </c>
      <c r="C122" s="93" t="s">
        <v>57</v>
      </c>
    </row>
    <row r="123" spans="1:3" x14ac:dyDescent="0.25">
      <c r="A123" s="92">
        <v>2</v>
      </c>
      <c r="B123" s="93" t="s">
        <v>57</v>
      </c>
      <c r="C123" s="93" t="s">
        <v>57</v>
      </c>
    </row>
    <row r="124" spans="1:3" x14ac:dyDescent="0.25">
      <c r="A124" s="92">
        <v>2</v>
      </c>
      <c r="B124" s="93" t="s">
        <v>57</v>
      </c>
      <c r="C124" s="93" t="s">
        <v>57</v>
      </c>
    </row>
    <row r="125" spans="1:3" x14ac:dyDescent="0.25">
      <c r="A125" s="92">
        <v>2</v>
      </c>
      <c r="B125" s="93" t="s">
        <v>57</v>
      </c>
      <c r="C125" s="93" t="s">
        <v>57</v>
      </c>
    </row>
    <row r="126" spans="1:3" x14ac:dyDescent="0.25">
      <c r="A126" s="92">
        <v>2</v>
      </c>
      <c r="B126" s="93" t="s">
        <v>57</v>
      </c>
      <c r="C126" s="93" t="s">
        <v>57</v>
      </c>
    </row>
    <row r="127" spans="1:3" x14ac:dyDescent="0.25">
      <c r="A127" s="92">
        <v>2</v>
      </c>
      <c r="B127" s="93" t="s">
        <v>57</v>
      </c>
      <c r="C127" s="93" t="s">
        <v>57</v>
      </c>
    </row>
    <row r="128" spans="1:3" x14ac:dyDescent="0.25">
      <c r="A128" s="92">
        <v>2</v>
      </c>
      <c r="B128" s="93" t="s">
        <v>57</v>
      </c>
      <c r="C128" s="93" t="s">
        <v>25</v>
      </c>
    </row>
    <row r="129" spans="1:3" x14ac:dyDescent="0.25">
      <c r="A129" s="92">
        <v>2</v>
      </c>
      <c r="B129" s="93" t="s">
        <v>57</v>
      </c>
      <c r="C129" s="93" t="s">
        <v>57</v>
      </c>
    </row>
    <row r="130" spans="1:3" x14ac:dyDescent="0.25">
      <c r="A130" s="92">
        <v>2</v>
      </c>
      <c r="B130" s="93" t="s">
        <v>57</v>
      </c>
      <c r="C130" s="93" t="s">
        <v>57</v>
      </c>
    </row>
    <row r="131" spans="1:3" x14ac:dyDescent="0.25">
      <c r="A131" s="92">
        <v>2</v>
      </c>
      <c r="B131" s="93" t="s">
        <v>57</v>
      </c>
      <c r="C131" s="93" t="s">
        <v>25</v>
      </c>
    </row>
    <row r="132" spans="1:3" x14ac:dyDescent="0.25">
      <c r="A132" s="92">
        <v>2</v>
      </c>
      <c r="B132" s="93" t="s">
        <v>57</v>
      </c>
      <c r="C132" s="93" t="s">
        <v>57</v>
      </c>
    </row>
    <row r="133" spans="1:3" x14ac:dyDescent="0.25">
      <c r="A133" s="92">
        <v>2</v>
      </c>
      <c r="B133" s="93" t="s">
        <v>57</v>
      </c>
      <c r="C133" s="93" t="s">
        <v>57</v>
      </c>
    </row>
    <row r="134" spans="1:3" x14ac:dyDescent="0.25">
      <c r="A134" s="92">
        <v>2</v>
      </c>
      <c r="B134" s="93" t="s">
        <v>57</v>
      </c>
      <c r="C134" s="93" t="s">
        <v>57</v>
      </c>
    </row>
    <row r="135" spans="1:3" x14ac:dyDescent="0.25">
      <c r="A135" s="92">
        <v>2</v>
      </c>
      <c r="B135" s="93" t="s">
        <v>57</v>
      </c>
      <c r="C135" s="93" t="s">
        <v>57</v>
      </c>
    </row>
    <row r="136" spans="1:3" x14ac:dyDescent="0.25">
      <c r="A136" s="92">
        <v>2</v>
      </c>
      <c r="B136" s="93" t="s">
        <v>57</v>
      </c>
      <c r="C136" s="93" t="s">
        <v>25</v>
      </c>
    </row>
    <row r="137" spans="1:3" x14ac:dyDescent="0.25">
      <c r="A137" s="92">
        <v>2</v>
      </c>
      <c r="B137" s="93" t="s">
        <v>57</v>
      </c>
      <c r="C137" s="93" t="s">
        <v>57</v>
      </c>
    </row>
    <row r="138" spans="1:3" x14ac:dyDescent="0.25">
      <c r="A138" s="92">
        <v>2</v>
      </c>
      <c r="B138" s="93" t="s">
        <v>57</v>
      </c>
      <c r="C138" s="93" t="s">
        <v>57</v>
      </c>
    </row>
    <row r="139" spans="1:3" x14ac:dyDescent="0.25">
      <c r="A139" s="92">
        <v>2</v>
      </c>
      <c r="B139" s="93" t="s">
        <v>57</v>
      </c>
      <c r="C139" s="93" t="s">
        <v>25</v>
      </c>
    </row>
    <row r="140" spans="1:3" x14ac:dyDescent="0.25">
      <c r="A140" s="92">
        <v>2</v>
      </c>
      <c r="B140" s="93" t="s">
        <v>57</v>
      </c>
      <c r="C140" s="93" t="s">
        <v>57</v>
      </c>
    </row>
    <row r="141" spans="1:3" x14ac:dyDescent="0.25">
      <c r="A141" s="92">
        <v>2</v>
      </c>
      <c r="B141" s="93" t="s">
        <v>57</v>
      </c>
      <c r="C141" s="93" t="s">
        <v>57</v>
      </c>
    </row>
    <row r="142" spans="1:3" x14ac:dyDescent="0.25">
      <c r="A142" s="92">
        <v>2</v>
      </c>
      <c r="B142" s="93" t="s">
        <v>57</v>
      </c>
      <c r="C142" s="93" t="s">
        <v>57</v>
      </c>
    </row>
    <row r="143" spans="1:3" x14ac:dyDescent="0.25">
      <c r="A143" s="92">
        <v>2</v>
      </c>
      <c r="B143" s="93" t="s">
        <v>57</v>
      </c>
      <c r="C143" s="93" t="s">
        <v>57</v>
      </c>
    </row>
    <row r="144" spans="1:3" x14ac:dyDescent="0.25">
      <c r="A144" s="92">
        <v>2</v>
      </c>
      <c r="B144" s="93" t="s">
        <v>57</v>
      </c>
      <c r="C144" s="93" t="s">
        <v>57</v>
      </c>
    </row>
    <row r="145" spans="1:3" x14ac:dyDescent="0.25">
      <c r="A145" s="92">
        <v>2</v>
      </c>
      <c r="B145" s="93" t="s">
        <v>57</v>
      </c>
      <c r="C145" s="93" t="s">
        <v>57</v>
      </c>
    </row>
    <row r="146" spans="1:3" x14ac:dyDescent="0.25">
      <c r="A146" s="92">
        <v>2</v>
      </c>
      <c r="B146" s="93" t="s">
        <v>57</v>
      </c>
      <c r="C146" s="93" t="s">
        <v>57</v>
      </c>
    </row>
    <row r="147" spans="1:3" x14ac:dyDescent="0.25">
      <c r="A147" s="92">
        <v>2</v>
      </c>
      <c r="B147" s="93" t="s">
        <v>57</v>
      </c>
      <c r="C147" s="93" t="s">
        <v>57</v>
      </c>
    </row>
    <row r="148" spans="1:3" x14ac:dyDescent="0.25">
      <c r="A148" s="92">
        <v>2</v>
      </c>
      <c r="B148" s="93" t="s">
        <v>57</v>
      </c>
      <c r="C148" s="93" t="s">
        <v>57</v>
      </c>
    </row>
    <row r="149" spans="1:3" x14ac:dyDescent="0.25">
      <c r="A149" s="92">
        <v>2</v>
      </c>
      <c r="B149" s="93" t="s">
        <v>57</v>
      </c>
      <c r="C149" s="93" t="s">
        <v>57</v>
      </c>
    </row>
    <row r="150" spans="1:3" x14ac:dyDescent="0.25">
      <c r="A150" s="92">
        <v>2</v>
      </c>
      <c r="B150" s="93" t="s">
        <v>57</v>
      </c>
      <c r="C150" s="93" t="s">
        <v>57</v>
      </c>
    </row>
    <row r="151" spans="1:3" x14ac:dyDescent="0.25">
      <c r="A151" s="92">
        <v>2</v>
      </c>
      <c r="B151" s="93" t="s">
        <v>57</v>
      </c>
      <c r="C151" s="93" t="s">
        <v>57</v>
      </c>
    </row>
    <row r="152" spans="1:3" x14ac:dyDescent="0.25">
      <c r="A152" s="92">
        <v>2</v>
      </c>
      <c r="B152" s="93" t="s">
        <v>57</v>
      </c>
      <c r="C152" s="93" t="s">
        <v>57</v>
      </c>
    </row>
    <row r="153" spans="1:3" x14ac:dyDescent="0.25">
      <c r="A153" s="92">
        <v>2</v>
      </c>
      <c r="B153" s="93" t="s">
        <v>57</v>
      </c>
      <c r="C153" s="93" t="s">
        <v>57</v>
      </c>
    </row>
    <row r="154" spans="1:3" x14ac:dyDescent="0.25">
      <c r="A154" s="92">
        <v>2</v>
      </c>
      <c r="B154" s="93" t="s">
        <v>57</v>
      </c>
      <c r="C154" s="93" t="s">
        <v>57</v>
      </c>
    </row>
    <row r="155" spans="1:3" x14ac:dyDescent="0.25">
      <c r="A155" s="92">
        <v>2</v>
      </c>
      <c r="B155" s="93" t="s">
        <v>57</v>
      </c>
      <c r="C155" s="93" t="s">
        <v>25</v>
      </c>
    </row>
    <row r="156" spans="1:3" x14ac:dyDescent="0.25">
      <c r="A156" s="92">
        <v>2</v>
      </c>
      <c r="B156" s="93" t="s">
        <v>57</v>
      </c>
      <c r="C156" s="93" t="s">
        <v>57</v>
      </c>
    </row>
    <row r="157" spans="1:3" x14ac:dyDescent="0.25">
      <c r="A157" s="92">
        <v>2</v>
      </c>
      <c r="B157" s="93" t="s">
        <v>57</v>
      </c>
      <c r="C157" s="93" t="s">
        <v>57</v>
      </c>
    </row>
    <row r="158" spans="1:3" x14ac:dyDescent="0.25">
      <c r="A158" s="8">
        <v>1</v>
      </c>
      <c r="B158" s="2" t="s">
        <v>25</v>
      </c>
      <c r="C158" s="2" t="s">
        <v>25</v>
      </c>
    </row>
    <row r="159" spans="1:3" x14ac:dyDescent="0.25">
      <c r="A159" s="8">
        <v>1</v>
      </c>
      <c r="B159" s="2" t="s">
        <v>25</v>
      </c>
      <c r="C159" s="2" t="s">
        <v>25</v>
      </c>
    </row>
    <row r="160" spans="1:3" x14ac:dyDescent="0.25">
      <c r="A160" s="8">
        <v>1</v>
      </c>
      <c r="B160" s="2" t="s">
        <v>25</v>
      </c>
      <c r="C160" s="2" t="s">
        <v>25</v>
      </c>
    </row>
    <row r="161" spans="1:3" x14ac:dyDescent="0.25">
      <c r="A161" s="8">
        <v>1</v>
      </c>
      <c r="B161" s="2" t="s">
        <v>25</v>
      </c>
      <c r="C161" s="2" t="s">
        <v>25</v>
      </c>
    </row>
    <row r="162" spans="1:3" x14ac:dyDescent="0.25">
      <c r="A162" s="8">
        <v>1</v>
      </c>
      <c r="B162" s="2" t="s">
        <v>25</v>
      </c>
      <c r="C162" s="2" t="s">
        <v>25</v>
      </c>
    </row>
    <row r="163" spans="1:3" x14ac:dyDescent="0.25">
      <c r="A163" s="8">
        <v>1</v>
      </c>
      <c r="B163" s="2" t="s">
        <v>25</v>
      </c>
      <c r="C163" s="2" t="s">
        <v>25</v>
      </c>
    </row>
    <row r="164" spans="1:3" x14ac:dyDescent="0.25">
      <c r="A164" s="8">
        <v>1</v>
      </c>
      <c r="B164" s="2" t="s">
        <v>25</v>
      </c>
      <c r="C164" s="2" t="s">
        <v>25</v>
      </c>
    </row>
    <row r="165" spans="1:3" x14ac:dyDescent="0.25">
      <c r="A165" s="8">
        <v>1</v>
      </c>
      <c r="B165" s="2" t="s">
        <v>25</v>
      </c>
      <c r="C165" s="2" t="s">
        <v>25</v>
      </c>
    </row>
    <row r="166" spans="1:3" x14ac:dyDescent="0.25">
      <c r="A166" s="8">
        <v>1</v>
      </c>
      <c r="B166" s="2" t="s">
        <v>25</v>
      </c>
      <c r="C166" s="2" t="s">
        <v>25</v>
      </c>
    </row>
    <row r="167" spans="1:3" x14ac:dyDescent="0.25">
      <c r="A167" s="8">
        <v>1</v>
      </c>
      <c r="B167" s="2" t="s">
        <v>25</v>
      </c>
      <c r="C167" s="2" t="s">
        <v>25</v>
      </c>
    </row>
    <row r="168" spans="1:3" x14ac:dyDescent="0.25">
      <c r="A168" s="8">
        <v>1</v>
      </c>
      <c r="B168" s="2" t="s">
        <v>25</v>
      </c>
      <c r="C168" s="2" t="s">
        <v>25</v>
      </c>
    </row>
    <row r="169" spans="1:3" x14ac:dyDescent="0.25">
      <c r="A169" s="8">
        <v>1</v>
      </c>
      <c r="B169" s="2" t="s">
        <v>25</v>
      </c>
      <c r="C169" s="2" t="s">
        <v>25</v>
      </c>
    </row>
    <row r="170" spans="1:3" x14ac:dyDescent="0.25">
      <c r="A170" s="8">
        <v>1</v>
      </c>
      <c r="B170" s="2" t="s">
        <v>25</v>
      </c>
      <c r="C170" s="2" t="s">
        <v>25</v>
      </c>
    </row>
    <row r="171" spans="1:3" x14ac:dyDescent="0.25">
      <c r="A171" s="8">
        <v>1</v>
      </c>
      <c r="B171" s="2" t="s">
        <v>25</v>
      </c>
      <c r="C171" s="2" t="s">
        <v>25</v>
      </c>
    </row>
    <row r="172" spans="1:3" x14ac:dyDescent="0.25">
      <c r="A172" s="8">
        <v>1</v>
      </c>
      <c r="B172" s="2" t="s">
        <v>25</v>
      </c>
      <c r="C172" s="2" t="s">
        <v>25</v>
      </c>
    </row>
    <row r="173" spans="1:3" x14ac:dyDescent="0.25">
      <c r="A173" s="8">
        <v>1</v>
      </c>
      <c r="B173" s="2" t="s">
        <v>25</v>
      </c>
      <c r="C173" s="2" t="s">
        <v>25</v>
      </c>
    </row>
    <row r="174" spans="1:3" x14ac:dyDescent="0.25">
      <c r="A174" s="8">
        <v>1</v>
      </c>
      <c r="B174" s="2" t="s">
        <v>25</v>
      </c>
      <c r="C174" s="2" t="s">
        <v>25</v>
      </c>
    </row>
    <row r="175" spans="1:3" x14ac:dyDescent="0.25">
      <c r="A175" s="8">
        <v>1</v>
      </c>
      <c r="B175" s="2" t="s">
        <v>25</v>
      </c>
      <c r="C175" s="2" t="s">
        <v>25</v>
      </c>
    </row>
    <row r="176" spans="1:3" x14ac:dyDescent="0.25">
      <c r="A176" s="8">
        <v>1</v>
      </c>
      <c r="B176" s="2" t="s">
        <v>25</v>
      </c>
      <c r="C176" s="2" t="s">
        <v>57</v>
      </c>
    </row>
    <row r="177" spans="1:3" x14ac:dyDescent="0.25">
      <c r="A177" s="8">
        <v>1</v>
      </c>
      <c r="B177" s="2" t="s">
        <v>25</v>
      </c>
      <c r="C177" s="2" t="s">
        <v>25</v>
      </c>
    </row>
    <row r="178" spans="1:3" x14ac:dyDescent="0.25">
      <c r="A178" s="8">
        <v>1</v>
      </c>
      <c r="B178" s="2" t="s">
        <v>25</v>
      </c>
      <c r="C178" s="2" t="s">
        <v>25</v>
      </c>
    </row>
    <row r="179" spans="1:3" x14ac:dyDescent="0.25">
      <c r="A179" s="8">
        <v>1</v>
      </c>
      <c r="B179" s="2" t="s">
        <v>25</v>
      </c>
      <c r="C179" s="2" t="s">
        <v>25</v>
      </c>
    </row>
    <row r="180" spans="1:3" x14ac:dyDescent="0.25">
      <c r="A180" s="8">
        <v>1</v>
      </c>
      <c r="B180" s="2" t="s">
        <v>25</v>
      </c>
      <c r="C180" s="2" t="s">
        <v>25</v>
      </c>
    </row>
    <row r="181" spans="1:3" x14ac:dyDescent="0.25">
      <c r="A181" s="8">
        <v>1</v>
      </c>
      <c r="B181" s="2" t="s">
        <v>25</v>
      </c>
      <c r="C181" s="2" t="s">
        <v>25</v>
      </c>
    </row>
    <row r="182" spans="1:3" x14ac:dyDescent="0.25">
      <c r="A182" s="8">
        <v>1</v>
      </c>
      <c r="B182" s="2" t="s">
        <v>25</v>
      </c>
      <c r="C182" s="2" t="s">
        <v>25</v>
      </c>
    </row>
    <row r="183" spans="1:3" x14ac:dyDescent="0.25">
      <c r="A183" s="8">
        <v>1</v>
      </c>
      <c r="B183" s="2" t="s">
        <v>25</v>
      </c>
      <c r="C183" s="2" t="s">
        <v>25</v>
      </c>
    </row>
    <row r="184" spans="1:3" x14ac:dyDescent="0.25">
      <c r="A184" s="8">
        <v>1</v>
      </c>
      <c r="B184" s="2" t="s">
        <v>25</v>
      </c>
      <c r="C184" s="2" t="s">
        <v>25</v>
      </c>
    </row>
    <row r="185" spans="1:3" x14ac:dyDescent="0.25">
      <c r="A185" s="8">
        <v>1</v>
      </c>
      <c r="B185" s="2" t="s">
        <v>25</v>
      </c>
      <c r="C185" s="2" t="s">
        <v>25</v>
      </c>
    </row>
    <row r="186" spans="1:3" x14ac:dyDescent="0.25">
      <c r="A186" s="8">
        <v>1</v>
      </c>
      <c r="B186" s="2" t="s">
        <v>25</v>
      </c>
      <c r="C186" s="2" t="s">
        <v>25</v>
      </c>
    </row>
    <row r="187" spans="1:3" x14ac:dyDescent="0.25">
      <c r="A187" s="8">
        <v>1</v>
      </c>
      <c r="B187" s="2" t="s">
        <v>25</v>
      </c>
      <c r="C187" s="2" t="s">
        <v>25</v>
      </c>
    </row>
    <row r="188" spans="1:3" x14ac:dyDescent="0.25">
      <c r="A188" s="8">
        <v>1</v>
      </c>
      <c r="B188" s="2" t="s">
        <v>25</v>
      </c>
      <c r="C188" s="2" t="s">
        <v>25</v>
      </c>
    </row>
    <row r="189" spans="1:3" x14ac:dyDescent="0.25">
      <c r="A189" s="8">
        <v>1</v>
      </c>
      <c r="B189" s="2" t="s">
        <v>25</v>
      </c>
      <c r="C189" s="2" t="s">
        <v>25</v>
      </c>
    </row>
    <row r="190" spans="1:3" x14ac:dyDescent="0.25">
      <c r="A190" s="8">
        <v>1</v>
      </c>
      <c r="B190" s="2" t="s">
        <v>25</v>
      </c>
      <c r="C190" s="2" t="s">
        <v>25</v>
      </c>
    </row>
    <row r="191" spans="1:3" x14ac:dyDescent="0.25">
      <c r="A191" s="8">
        <v>1</v>
      </c>
      <c r="B191" s="2" t="s">
        <v>25</v>
      </c>
      <c r="C191" s="2" t="s">
        <v>25</v>
      </c>
    </row>
    <row r="192" spans="1:3" x14ac:dyDescent="0.25">
      <c r="A192" s="8">
        <v>1</v>
      </c>
      <c r="B192" s="2" t="s">
        <v>25</v>
      </c>
      <c r="C192" s="2" t="s">
        <v>25</v>
      </c>
    </row>
    <row r="193" spans="1:3" x14ac:dyDescent="0.25">
      <c r="A193" s="8">
        <v>1</v>
      </c>
      <c r="B193" s="2" t="s">
        <v>25</v>
      </c>
      <c r="C193" s="2" t="s">
        <v>25</v>
      </c>
    </row>
    <row r="194" spans="1:3" x14ac:dyDescent="0.25">
      <c r="A194" s="8">
        <v>1</v>
      </c>
      <c r="B194" s="2" t="s">
        <v>25</v>
      </c>
      <c r="C194" s="2" t="s">
        <v>25</v>
      </c>
    </row>
    <row r="195" spans="1:3" x14ac:dyDescent="0.25">
      <c r="A195" s="8">
        <v>1</v>
      </c>
      <c r="B195" s="2" t="s">
        <v>25</v>
      </c>
      <c r="C195" s="2" t="s">
        <v>25</v>
      </c>
    </row>
    <row r="196" spans="1:3" x14ac:dyDescent="0.25">
      <c r="A196" s="8">
        <v>1</v>
      </c>
      <c r="B196" s="2" t="s">
        <v>25</v>
      </c>
      <c r="C196" s="2" t="s">
        <v>25</v>
      </c>
    </row>
    <row r="197" spans="1:3" x14ac:dyDescent="0.25">
      <c r="A197" s="8">
        <v>1</v>
      </c>
      <c r="B197" s="2" t="s">
        <v>25</v>
      </c>
      <c r="C197" s="2" t="s">
        <v>15</v>
      </c>
    </row>
    <row r="198" spans="1:3" x14ac:dyDescent="0.25">
      <c r="A198" s="8">
        <v>1</v>
      </c>
      <c r="B198" s="2" t="s">
        <v>25</v>
      </c>
      <c r="C198" s="2" t="s">
        <v>25</v>
      </c>
    </row>
    <row r="199" spans="1:3" x14ac:dyDescent="0.25">
      <c r="A199" s="8">
        <v>1</v>
      </c>
      <c r="B199" s="2" t="s">
        <v>25</v>
      </c>
      <c r="C199" s="2" t="s">
        <v>25</v>
      </c>
    </row>
    <row r="200" spans="1:3" x14ac:dyDescent="0.25">
      <c r="A200" s="8">
        <v>1</v>
      </c>
      <c r="B200" s="2" t="s">
        <v>25</v>
      </c>
      <c r="C200" s="2" t="s">
        <v>25</v>
      </c>
    </row>
    <row r="201" spans="1:3" x14ac:dyDescent="0.25">
      <c r="A201" s="8">
        <v>1</v>
      </c>
      <c r="B201" s="2" t="s">
        <v>25</v>
      </c>
      <c r="C201" s="2" t="s">
        <v>25</v>
      </c>
    </row>
    <row r="202" spans="1:3" x14ac:dyDescent="0.25">
      <c r="A202" s="8">
        <v>1</v>
      </c>
      <c r="B202" s="2" t="s">
        <v>25</v>
      </c>
      <c r="C202" s="2" t="s">
        <v>15</v>
      </c>
    </row>
    <row r="203" spans="1:3" x14ac:dyDescent="0.25">
      <c r="A203" s="8">
        <v>1</v>
      </c>
      <c r="B203" s="2" t="s">
        <v>25</v>
      </c>
      <c r="C203" s="2" t="s">
        <v>25</v>
      </c>
    </row>
    <row r="204" spans="1:3" x14ac:dyDescent="0.25">
      <c r="A204" s="8">
        <v>1</v>
      </c>
      <c r="B204" s="2" t="s">
        <v>25</v>
      </c>
      <c r="C204" s="2" t="s">
        <v>25</v>
      </c>
    </row>
    <row r="205" spans="1:3" x14ac:dyDescent="0.25">
      <c r="A205" s="8">
        <v>1</v>
      </c>
      <c r="B205" s="2" t="s">
        <v>25</v>
      </c>
      <c r="C205" s="2" t="s">
        <v>25</v>
      </c>
    </row>
    <row r="206" spans="1:3" x14ac:dyDescent="0.25">
      <c r="A206" s="8">
        <v>1</v>
      </c>
      <c r="B206" s="2" t="s">
        <v>25</v>
      </c>
      <c r="C206" s="2" t="s">
        <v>25</v>
      </c>
    </row>
    <row r="207" spans="1:3" x14ac:dyDescent="0.25">
      <c r="A207" s="8">
        <v>1</v>
      </c>
      <c r="B207" s="2" t="s">
        <v>25</v>
      </c>
      <c r="C207" s="2" t="s">
        <v>25</v>
      </c>
    </row>
    <row r="208" spans="1:3" x14ac:dyDescent="0.25">
      <c r="A208" s="8">
        <v>1</v>
      </c>
      <c r="B208" s="2" t="s">
        <v>25</v>
      </c>
      <c r="C208" s="2" t="s">
        <v>25</v>
      </c>
    </row>
    <row r="209" spans="1:3" x14ac:dyDescent="0.25">
      <c r="A209" s="8">
        <v>1</v>
      </c>
      <c r="B209" s="2" t="s">
        <v>25</v>
      </c>
      <c r="C209" s="2" t="s">
        <v>25</v>
      </c>
    </row>
    <row r="210" spans="1:3" x14ac:dyDescent="0.25">
      <c r="A210" s="8">
        <v>1</v>
      </c>
      <c r="B210" s="2" t="s">
        <v>25</v>
      </c>
      <c r="C210" s="2" t="s">
        <v>25</v>
      </c>
    </row>
    <row r="211" spans="1:3" x14ac:dyDescent="0.25">
      <c r="A211" s="8">
        <v>1</v>
      </c>
      <c r="B211" s="2" t="s">
        <v>25</v>
      </c>
      <c r="C211" s="2" t="s">
        <v>25</v>
      </c>
    </row>
    <row r="212" spans="1:3" x14ac:dyDescent="0.25">
      <c r="A212" s="8">
        <v>1</v>
      </c>
      <c r="B212" s="2" t="s">
        <v>25</v>
      </c>
      <c r="C212" s="2" t="s">
        <v>25</v>
      </c>
    </row>
    <row r="213" spans="1:3" x14ac:dyDescent="0.25">
      <c r="A213" s="8">
        <v>1</v>
      </c>
      <c r="B213" s="2" t="s">
        <v>25</v>
      </c>
      <c r="C213" s="2" t="s">
        <v>25</v>
      </c>
    </row>
    <row r="214" spans="1:3" x14ac:dyDescent="0.25">
      <c r="A214" s="8">
        <v>1</v>
      </c>
      <c r="B214" s="2" t="s">
        <v>25</v>
      </c>
      <c r="C214" s="2" t="s">
        <v>25</v>
      </c>
    </row>
    <row r="215" spans="1:3" x14ac:dyDescent="0.25">
      <c r="A215" s="8">
        <v>1</v>
      </c>
      <c r="B215" s="2" t="s">
        <v>25</v>
      </c>
      <c r="C215" s="2" t="s">
        <v>25</v>
      </c>
    </row>
    <row r="216" spans="1:3" x14ac:dyDescent="0.25">
      <c r="A216" s="8">
        <v>1</v>
      </c>
      <c r="B216" s="2" t="s">
        <v>25</v>
      </c>
      <c r="C216" s="2" t="s">
        <v>25</v>
      </c>
    </row>
    <row r="217" spans="1:3" x14ac:dyDescent="0.25">
      <c r="A217" s="8">
        <v>1</v>
      </c>
      <c r="B217" s="2" t="s">
        <v>25</v>
      </c>
      <c r="C217" s="2" t="s">
        <v>25</v>
      </c>
    </row>
    <row r="218" spans="1:3" x14ac:dyDescent="0.25">
      <c r="A218" s="8">
        <v>1</v>
      </c>
      <c r="B218" s="2" t="s">
        <v>25</v>
      </c>
      <c r="C218" s="2" t="s">
        <v>25</v>
      </c>
    </row>
    <row r="219" spans="1:3" x14ac:dyDescent="0.25">
      <c r="A219" s="8">
        <v>1</v>
      </c>
      <c r="B219" s="2" t="s">
        <v>25</v>
      </c>
      <c r="C219" s="2" t="s">
        <v>25</v>
      </c>
    </row>
    <row r="220" spans="1:3" x14ac:dyDescent="0.25">
      <c r="A220" s="8">
        <v>1</v>
      </c>
      <c r="B220" s="2" t="s">
        <v>25</v>
      </c>
      <c r="C220" s="2" t="s">
        <v>25</v>
      </c>
    </row>
    <row r="221" spans="1:3" x14ac:dyDescent="0.25">
      <c r="A221" s="8">
        <v>1</v>
      </c>
      <c r="B221" s="2" t="s">
        <v>25</v>
      </c>
      <c r="C221" s="2" t="s">
        <v>25</v>
      </c>
    </row>
    <row r="222" spans="1:3" x14ac:dyDescent="0.25">
      <c r="A222" s="8">
        <v>1</v>
      </c>
      <c r="B222" s="2" t="s">
        <v>25</v>
      </c>
      <c r="C222" s="2" t="s">
        <v>25</v>
      </c>
    </row>
    <row r="223" spans="1:3" x14ac:dyDescent="0.25">
      <c r="A223" s="8">
        <v>1</v>
      </c>
      <c r="B223" s="2" t="s">
        <v>25</v>
      </c>
      <c r="C223" s="2" t="s">
        <v>25</v>
      </c>
    </row>
    <row r="224" spans="1:3" x14ac:dyDescent="0.25">
      <c r="A224" s="8">
        <v>1</v>
      </c>
      <c r="B224" s="2" t="s">
        <v>25</v>
      </c>
      <c r="C224" s="2" t="s">
        <v>25</v>
      </c>
    </row>
    <row r="225" spans="1:3" x14ac:dyDescent="0.25">
      <c r="A225" s="8">
        <v>1</v>
      </c>
      <c r="B225" s="2" t="s">
        <v>25</v>
      </c>
      <c r="C225" s="2" t="s">
        <v>25</v>
      </c>
    </row>
    <row r="226" spans="1:3" x14ac:dyDescent="0.25">
      <c r="A226" s="8">
        <v>1</v>
      </c>
      <c r="B226" s="2" t="s">
        <v>25</v>
      </c>
      <c r="C226" s="2" t="s">
        <v>25</v>
      </c>
    </row>
    <row r="227" spans="1:3" x14ac:dyDescent="0.25">
      <c r="A227" s="8">
        <v>1</v>
      </c>
      <c r="B227" s="2" t="s">
        <v>25</v>
      </c>
      <c r="C227" s="2" t="s">
        <v>25</v>
      </c>
    </row>
    <row r="228" spans="1:3" x14ac:dyDescent="0.25">
      <c r="A228" s="8">
        <v>1</v>
      </c>
      <c r="B228" s="2" t="s">
        <v>25</v>
      </c>
      <c r="C228" s="2" t="s">
        <v>25</v>
      </c>
    </row>
    <row r="229" spans="1:3" x14ac:dyDescent="0.25">
      <c r="A229" s="8">
        <v>1</v>
      </c>
      <c r="B229" s="2" t="s">
        <v>25</v>
      </c>
      <c r="C229" s="2" t="s">
        <v>25</v>
      </c>
    </row>
    <row r="230" spans="1:3" x14ac:dyDescent="0.25">
      <c r="A230" s="8">
        <v>1</v>
      </c>
      <c r="B230" s="2" t="s">
        <v>25</v>
      </c>
      <c r="C230" s="2" t="s">
        <v>25</v>
      </c>
    </row>
    <row r="231" spans="1:3" x14ac:dyDescent="0.25">
      <c r="A231" s="8">
        <v>1</v>
      </c>
      <c r="B231" s="2" t="s">
        <v>25</v>
      </c>
      <c r="C231" s="2" t="s">
        <v>25</v>
      </c>
    </row>
    <row r="232" spans="1:3" x14ac:dyDescent="0.25">
      <c r="A232" s="8">
        <v>1</v>
      </c>
      <c r="B232" s="2" t="s">
        <v>25</v>
      </c>
      <c r="C232" s="2" t="s">
        <v>25</v>
      </c>
    </row>
    <row r="233" spans="1:3" x14ac:dyDescent="0.25">
      <c r="A233" s="8">
        <v>1</v>
      </c>
      <c r="B233" s="2" t="s">
        <v>25</v>
      </c>
      <c r="C233" s="2" t="s">
        <v>25</v>
      </c>
    </row>
    <row r="234" spans="1:3" x14ac:dyDescent="0.25">
      <c r="A234" s="8">
        <v>1</v>
      </c>
      <c r="B234" s="2" t="s">
        <v>25</v>
      </c>
      <c r="C234" s="2" t="s">
        <v>25</v>
      </c>
    </row>
    <row r="235" spans="1:3" x14ac:dyDescent="0.25">
      <c r="A235" s="8">
        <v>1</v>
      </c>
      <c r="B235" s="2" t="s">
        <v>25</v>
      </c>
      <c r="C235" s="2" t="s">
        <v>25</v>
      </c>
    </row>
    <row r="236" spans="1:3" x14ac:dyDescent="0.25">
      <c r="A236" s="8">
        <v>1</v>
      </c>
      <c r="B236" s="2" t="s">
        <v>25</v>
      </c>
      <c r="C236" s="2" t="s">
        <v>25</v>
      </c>
    </row>
    <row r="237" spans="1:3" x14ac:dyDescent="0.25">
      <c r="A237" s="8">
        <v>1</v>
      </c>
      <c r="B237" s="2" t="s">
        <v>25</v>
      </c>
      <c r="C237" s="2" t="s">
        <v>25</v>
      </c>
    </row>
    <row r="238" spans="1:3" x14ac:dyDescent="0.25">
      <c r="A238" s="8">
        <v>1</v>
      </c>
      <c r="B238" s="2" t="s">
        <v>25</v>
      </c>
      <c r="C238" s="2" t="s">
        <v>25</v>
      </c>
    </row>
    <row r="239" spans="1:3" x14ac:dyDescent="0.25">
      <c r="A239" s="8">
        <v>1</v>
      </c>
      <c r="B239" s="2" t="s">
        <v>25</v>
      </c>
      <c r="C239" s="2" t="s">
        <v>25</v>
      </c>
    </row>
    <row r="240" spans="1:3" x14ac:dyDescent="0.25">
      <c r="A240" s="8">
        <v>1</v>
      </c>
      <c r="B240" s="2" t="s">
        <v>25</v>
      </c>
      <c r="C240" s="2" t="s">
        <v>25</v>
      </c>
    </row>
    <row r="241" spans="1:3" x14ac:dyDescent="0.25">
      <c r="A241" s="8">
        <v>1</v>
      </c>
      <c r="B241" s="2" t="s">
        <v>25</v>
      </c>
      <c r="C241" s="2" t="s">
        <v>25</v>
      </c>
    </row>
    <row r="242" spans="1:3" x14ac:dyDescent="0.25">
      <c r="A242" s="8">
        <v>1</v>
      </c>
      <c r="B242" s="2" t="s">
        <v>25</v>
      </c>
      <c r="C242" s="2" t="s">
        <v>25</v>
      </c>
    </row>
    <row r="243" spans="1:3" x14ac:dyDescent="0.25">
      <c r="A243" s="8">
        <v>1</v>
      </c>
      <c r="B243" s="2" t="s">
        <v>25</v>
      </c>
      <c r="C243" s="2" t="s">
        <v>25</v>
      </c>
    </row>
    <row r="244" spans="1:3" x14ac:dyDescent="0.25">
      <c r="A244" s="8">
        <v>1</v>
      </c>
      <c r="B244" s="2" t="s">
        <v>25</v>
      </c>
      <c r="C244" s="2" t="s">
        <v>25</v>
      </c>
    </row>
    <row r="245" spans="1:3" x14ac:dyDescent="0.25">
      <c r="A245" s="8">
        <v>1</v>
      </c>
      <c r="B245" s="2" t="s">
        <v>25</v>
      </c>
      <c r="C245" s="2" t="s">
        <v>25</v>
      </c>
    </row>
    <row r="246" spans="1:3" x14ac:dyDescent="0.25">
      <c r="A246" s="8">
        <v>1</v>
      </c>
      <c r="B246" s="2" t="s">
        <v>25</v>
      </c>
      <c r="C246" s="2" t="s">
        <v>25</v>
      </c>
    </row>
    <row r="247" spans="1:3" x14ac:dyDescent="0.25">
      <c r="A247" s="8">
        <v>1</v>
      </c>
      <c r="B247" s="2" t="s">
        <v>25</v>
      </c>
      <c r="C247" s="2" t="s">
        <v>25</v>
      </c>
    </row>
    <row r="248" spans="1:3" x14ac:dyDescent="0.25">
      <c r="A248" s="8">
        <v>1</v>
      </c>
      <c r="B248" s="2" t="s">
        <v>25</v>
      </c>
      <c r="C248" s="2" t="s">
        <v>25</v>
      </c>
    </row>
    <row r="249" spans="1:3" x14ac:dyDescent="0.25">
      <c r="A249" s="8">
        <v>1</v>
      </c>
      <c r="B249" s="2" t="s">
        <v>25</v>
      </c>
      <c r="C249" s="2" t="s">
        <v>25</v>
      </c>
    </row>
    <row r="250" spans="1:3" x14ac:dyDescent="0.25">
      <c r="A250" s="8">
        <v>1</v>
      </c>
      <c r="B250" s="2" t="s">
        <v>25</v>
      </c>
      <c r="C250" s="2" t="s">
        <v>25</v>
      </c>
    </row>
    <row r="251" spans="1:3" x14ac:dyDescent="0.25">
      <c r="A251" s="8">
        <v>1</v>
      </c>
      <c r="B251" s="2" t="s">
        <v>25</v>
      </c>
      <c r="C251" s="2" t="s">
        <v>25</v>
      </c>
    </row>
    <row r="252" spans="1:3" x14ac:dyDescent="0.25">
      <c r="A252" s="8">
        <v>1</v>
      </c>
      <c r="B252" s="2" t="s">
        <v>25</v>
      </c>
      <c r="C252" s="2" t="s">
        <v>25</v>
      </c>
    </row>
    <row r="253" spans="1:3" x14ac:dyDescent="0.25">
      <c r="A253" s="8">
        <v>1</v>
      </c>
      <c r="B253" s="2" t="s">
        <v>25</v>
      </c>
      <c r="C253" s="2" t="s">
        <v>25</v>
      </c>
    </row>
    <row r="254" spans="1:3" x14ac:dyDescent="0.25">
      <c r="A254" s="8">
        <v>1</v>
      </c>
      <c r="B254" s="2" t="s">
        <v>25</v>
      </c>
      <c r="C254" s="2" t="s">
        <v>25</v>
      </c>
    </row>
    <row r="255" spans="1:3" x14ac:dyDescent="0.25">
      <c r="A255" s="8">
        <v>1</v>
      </c>
      <c r="B255" s="2" t="s">
        <v>25</v>
      </c>
      <c r="C255" s="2" t="s">
        <v>25</v>
      </c>
    </row>
    <row r="256" spans="1:3" x14ac:dyDescent="0.25">
      <c r="A256" s="8">
        <v>1</v>
      </c>
      <c r="B256" s="2" t="s">
        <v>25</v>
      </c>
      <c r="C256" s="2" t="s">
        <v>25</v>
      </c>
    </row>
    <row r="257" spans="1:3" x14ac:dyDescent="0.25">
      <c r="A257" s="8">
        <v>1</v>
      </c>
      <c r="B257" s="2" t="s">
        <v>25</v>
      </c>
      <c r="C257" s="2" t="s">
        <v>25</v>
      </c>
    </row>
    <row r="258" spans="1:3" x14ac:dyDescent="0.25">
      <c r="A258" s="8">
        <v>1</v>
      </c>
      <c r="B258" s="2" t="s">
        <v>25</v>
      </c>
      <c r="C258" s="2" t="s">
        <v>25</v>
      </c>
    </row>
    <row r="259" spans="1:3" x14ac:dyDescent="0.25">
      <c r="A259" s="8">
        <v>1</v>
      </c>
      <c r="B259" s="2" t="s">
        <v>25</v>
      </c>
      <c r="C259" s="2" t="s">
        <v>25</v>
      </c>
    </row>
    <row r="260" spans="1:3" x14ac:dyDescent="0.25">
      <c r="A260" s="8">
        <v>1</v>
      </c>
      <c r="B260" s="2" t="s">
        <v>25</v>
      </c>
      <c r="C260" s="2" t="s">
        <v>25</v>
      </c>
    </row>
    <row r="261" spans="1:3" x14ac:dyDescent="0.25">
      <c r="A261" s="8">
        <v>1</v>
      </c>
      <c r="B261" s="2" t="s">
        <v>25</v>
      </c>
      <c r="C261" s="2" t="s">
        <v>25</v>
      </c>
    </row>
    <row r="262" spans="1:3" x14ac:dyDescent="0.25">
      <c r="A262" s="8">
        <v>1</v>
      </c>
      <c r="B262" s="2" t="s">
        <v>25</v>
      </c>
      <c r="C262" s="2" t="s">
        <v>25</v>
      </c>
    </row>
    <row r="263" spans="1:3" x14ac:dyDescent="0.25">
      <c r="A263" s="8">
        <v>1</v>
      </c>
      <c r="B263" s="2" t="s">
        <v>25</v>
      </c>
      <c r="C263" s="2" t="s">
        <v>25</v>
      </c>
    </row>
    <row r="264" spans="1:3" x14ac:dyDescent="0.25">
      <c r="A264" s="8">
        <v>1</v>
      </c>
      <c r="B264" s="2" t="s">
        <v>25</v>
      </c>
      <c r="C264" s="2" t="s">
        <v>25</v>
      </c>
    </row>
    <row r="265" spans="1:3" x14ac:dyDescent="0.25">
      <c r="A265" s="8">
        <v>1</v>
      </c>
      <c r="B265" s="2" t="s">
        <v>25</v>
      </c>
      <c r="C265" s="2" t="s">
        <v>25</v>
      </c>
    </row>
    <row r="266" spans="1:3" x14ac:dyDescent="0.25">
      <c r="A266" s="8">
        <v>1</v>
      </c>
      <c r="B266" s="2" t="s">
        <v>25</v>
      </c>
      <c r="C266" s="2" t="s">
        <v>25</v>
      </c>
    </row>
    <row r="267" spans="1:3" x14ac:dyDescent="0.25">
      <c r="A267" s="8">
        <v>1</v>
      </c>
      <c r="B267" s="2" t="s">
        <v>25</v>
      </c>
      <c r="C267" s="2" t="s">
        <v>25</v>
      </c>
    </row>
    <row r="268" spans="1:3" x14ac:dyDescent="0.25">
      <c r="A268" s="8">
        <v>1</v>
      </c>
      <c r="B268" s="2" t="s">
        <v>25</v>
      </c>
      <c r="C268" s="2" t="s">
        <v>25</v>
      </c>
    </row>
    <row r="269" spans="1:3" x14ac:dyDescent="0.25">
      <c r="A269" s="8">
        <v>1</v>
      </c>
      <c r="B269" s="2" t="s">
        <v>25</v>
      </c>
      <c r="C269" s="2" t="s">
        <v>25</v>
      </c>
    </row>
    <row r="270" spans="1:3" x14ac:dyDescent="0.25">
      <c r="A270" s="8">
        <v>1</v>
      </c>
      <c r="B270" s="2" t="s">
        <v>25</v>
      </c>
      <c r="C270" s="2" t="s">
        <v>25</v>
      </c>
    </row>
    <row r="271" spans="1:3" x14ac:dyDescent="0.25">
      <c r="A271" s="8">
        <v>1</v>
      </c>
      <c r="B271" s="2" t="s">
        <v>25</v>
      </c>
      <c r="C271" s="2" t="s">
        <v>25</v>
      </c>
    </row>
    <row r="272" spans="1:3" x14ac:dyDescent="0.25">
      <c r="A272" s="8">
        <v>1</v>
      </c>
      <c r="B272" s="2" t="s">
        <v>25</v>
      </c>
      <c r="C272" s="2" t="s">
        <v>25</v>
      </c>
    </row>
    <row r="273" spans="1:3" x14ac:dyDescent="0.25">
      <c r="A273" s="8">
        <v>1</v>
      </c>
      <c r="B273" s="2" t="s">
        <v>25</v>
      </c>
      <c r="C273" s="2" t="s">
        <v>25</v>
      </c>
    </row>
    <row r="274" spans="1:3" x14ac:dyDescent="0.25">
      <c r="A274" s="8">
        <v>1</v>
      </c>
      <c r="B274" s="2" t="s">
        <v>25</v>
      </c>
      <c r="C274" s="2" t="s">
        <v>25</v>
      </c>
    </row>
    <row r="275" spans="1:3" x14ac:dyDescent="0.25">
      <c r="A275" s="8">
        <v>1</v>
      </c>
      <c r="B275" s="2" t="s">
        <v>25</v>
      </c>
      <c r="C275" s="2" t="s">
        <v>25</v>
      </c>
    </row>
    <row r="276" spans="1:3" x14ac:dyDescent="0.25">
      <c r="A276" s="8">
        <v>1</v>
      </c>
      <c r="B276" s="2" t="s">
        <v>25</v>
      </c>
      <c r="C276" s="2" t="s">
        <v>25</v>
      </c>
    </row>
    <row r="277" spans="1:3" x14ac:dyDescent="0.25">
      <c r="A277" s="8">
        <v>1</v>
      </c>
      <c r="B277" s="2" t="s">
        <v>25</v>
      </c>
      <c r="C277" s="2" t="s">
        <v>25</v>
      </c>
    </row>
    <row r="278" spans="1:3" x14ac:dyDescent="0.25">
      <c r="A278" s="8">
        <v>1</v>
      </c>
      <c r="B278" s="2" t="s">
        <v>25</v>
      </c>
      <c r="C278" s="2" t="s">
        <v>25</v>
      </c>
    </row>
    <row r="279" spans="1:3" x14ac:dyDescent="0.25">
      <c r="A279" s="8">
        <v>1</v>
      </c>
      <c r="B279" s="2" t="s">
        <v>25</v>
      </c>
      <c r="C279" s="2" t="s">
        <v>25</v>
      </c>
    </row>
    <row r="280" spans="1:3" x14ac:dyDescent="0.25">
      <c r="A280" s="8">
        <v>1</v>
      </c>
      <c r="B280" s="2" t="s">
        <v>25</v>
      </c>
      <c r="C280" s="2" t="s">
        <v>25</v>
      </c>
    </row>
    <row r="281" spans="1:3" x14ac:dyDescent="0.25">
      <c r="A281" s="8">
        <v>1</v>
      </c>
      <c r="B281" s="2" t="s">
        <v>25</v>
      </c>
      <c r="C281" s="2" t="s">
        <v>25</v>
      </c>
    </row>
    <row r="282" spans="1:3" x14ac:dyDescent="0.25">
      <c r="A282" s="8">
        <v>1</v>
      </c>
      <c r="B282" s="2" t="s">
        <v>25</v>
      </c>
      <c r="C282" s="2" t="s">
        <v>25</v>
      </c>
    </row>
    <row r="283" spans="1:3" x14ac:dyDescent="0.25">
      <c r="A283" s="8">
        <v>1</v>
      </c>
      <c r="B283" s="2" t="s">
        <v>25</v>
      </c>
      <c r="C283" s="2" t="s">
        <v>25</v>
      </c>
    </row>
    <row r="284" spans="1:3" x14ac:dyDescent="0.25">
      <c r="A284" s="8">
        <v>1</v>
      </c>
      <c r="B284" s="2" t="s">
        <v>25</v>
      </c>
      <c r="C284" s="2" t="s">
        <v>25</v>
      </c>
    </row>
    <row r="285" spans="1:3" x14ac:dyDescent="0.25">
      <c r="A285" s="8">
        <v>1</v>
      </c>
      <c r="B285" s="2" t="s">
        <v>25</v>
      </c>
      <c r="C285" s="2" t="s">
        <v>25</v>
      </c>
    </row>
    <row r="286" spans="1:3" x14ac:dyDescent="0.25">
      <c r="A286" s="8">
        <v>1</v>
      </c>
      <c r="B286" s="2" t="s">
        <v>25</v>
      </c>
      <c r="C286" s="2" t="s">
        <v>25</v>
      </c>
    </row>
    <row r="287" spans="1:3" x14ac:dyDescent="0.25">
      <c r="A287" s="8">
        <v>1</v>
      </c>
      <c r="B287" s="2" t="s">
        <v>25</v>
      </c>
      <c r="C287" s="2" t="s">
        <v>25</v>
      </c>
    </row>
    <row r="288" spans="1:3" x14ac:dyDescent="0.25">
      <c r="A288" s="8">
        <v>1</v>
      </c>
      <c r="B288" s="2" t="s">
        <v>25</v>
      </c>
      <c r="C288" s="2" t="s">
        <v>25</v>
      </c>
    </row>
    <row r="289" spans="1:3" x14ac:dyDescent="0.25">
      <c r="A289" s="8">
        <v>1</v>
      </c>
      <c r="B289" s="2" t="s">
        <v>25</v>
      </c>
      <c r="C289" s="2" t="s">
        <v>25</v>
      </c>
    </row>
    <row r="290" spans="1:3" x14ac:dyDescent="0.25">
      <c r="A290" s="8">
        <v>1</v>
      </c>
      <c r="B290" s="2" t="s">
        <v>25</v>
      </c>
      <c r="C290" s="2" t="s">
        <v>25</v>
      </c>
    </row>
    <row r="291" spans="1:3" x14ac:dyDescent="0.25">
      <c r="A291" s="8">
        <v>1</v>
      </c>
      <c r="B291" s="2" t="s">
        <v>25</v>
      </c>
      <c r="C291" s="2" t="s">
        <v>25</v>
      </c>
    </row>
    <row r="292" spans="1:3" x14ac:dyDescent="0.25">
      <c r="A292" s="8">
        <v>1</v>
      </c>
      <c r="B292" s="2" t="s">
        <v>25</v>
      </c>
      <c r="C292" s="2" t="s">
        <v>25</v>
      </c>
    </row>
    <row r="293" spans="1:3" x14ac:dyDescent="0.25">
      <c r="A293" s="8">
        <v>1</v>
      </c>
      <c r="B293" s="2" t="s">
        <v>25</v>
      </c>
      <c r="C293" s="2" t="s">
        <v>25</v>
      </c>
    </row>
    <row r="294" spans="1:3" x14ac:dyDescent="0.25">
      <c r="A294" s="8">
        <v>1</v>
      </c>
      <c r="B294" s="2" t="s">
        <v>25</v>
      </c>
      <c r="C294" s="2" t="s">
        <v>25</v>
      </c>
    </row>
    <row r="295" spans="1:3" x14ac:dyDescent="0.25">
      <c r="A295" s="8">
        <v>1</v>
      </c>
      <c r="B295" s="2" t="s">
        <v>25</v>
      </c>
      <c r="C295" s="2" t="s">
        <v>25</v>
      </c>
    </row>
    <row r="296" spans="1:3" x14ac:dyDescent="0.25">
      <c r="A296" s="8">
        <v>1</v>
      </c>
      <c r="B296" s="2" t="s">
        <v>25</v>
      </c>
      <c r="C296" s="2" t="s">
        <v>25</v>
      </c>
    </row>
    <row r="297" spans="1:3" x14ac:dyDescent="0.25">
      <c r="A297" s="8">
        <v>1</v>
      </c>
      <c r="B297" s="2" t="s">
        <v>25</v>
      </c>
      <c r="C297" s="2" t="s">
        <v>25</v>
      </c>
    </row>
    <row r="298" spans="1:3" x14ac:dyDescent="0.25">
      <c r="A298" s="8">
        <v>1</v>
      </c>
      <c r="B298" s="2" t="s">
        <v>25</v>
      </c>
      <c r="C298" s="2" t="s">
        <v>25</v>
      </c>
    </row>
    <row r="299" spans="1:3" x14ac:dyDescent="0.25">
      <c r="A299" s="8">
        <v>1</v>
      </c>
      <c r="B299" s="2" t="s">
        <v>25</v>
      </c>
      <c r="C299" s="2" t="s">
        <v>25</v>
      </c>
    </row>
    <row r="300" spans="1:3" x14ac:dyDescent="0.25">
      <c r="A300" s="8">
        <v>1</v>
      </c>
      <c r="B300" s="2" t="s">
        <v>25</v>
      </c>
      <c r="C300" s="2" t="s">
        <v>25</v>
      </c>
    </row>
    <row r="301" spans="1:3" x14ac:dyDescent="0.25">
      <c r="A301" s="8">
        <v>1</v>
      </c>
      <c r="B301" s="2" t="s">
        <v>25</v>
      </c>
      <c r="C301" s="2" t="s">
        <v>25</v>
      </c>
    </row>
    <row r="302" spans="1:3" x14ac:dyDescent="0.25">
      <c r="A302" s="8">
        <v>1</v>
      </c>
      <c r="B302" s="2" t="s">
        <v>25</v>
      </c>
      <c r="C302" s="2" t="s">
        <v>25</v>
      </c>
    </row>
    <row r="303" spans="1:3" x14ac:dyDescent="0.25">
      <c r="A303" s="8">
        <v>1</v>
      </c>
      <c r="B303" s="2" t="s">
        <v>25</v>
      </c>
      <c r="C303" s="2" t="s">
        <v>25</v>
      </c>
    </row>
    <row r="304" spans="1:3" x14ac:dyDescent="0.25">
      <c r="A304" s="8">
        <v>1</v>
      </c>
      <c r="B304" s="2" t="s">
        <v>25</v>
      </c>
      <c r="C304" s="2" t="s">
        <v>57</v>
      </c>
    </row>
    <row r="305" spans="1:3" x14ac:dyDescent="0.25">
      <c r="A305" s="8">
        <v>1</v>
      </c>
      <c r="B305" s="2" t="s">
        <v>25</v>
      </c>
      <c r="C305" s="2" t="s">
        <v>25</v>
      </c>
    </row>
    <row r="306" spans="1:3" x14ac:dyDescent="0.25">
      <c r="A306" s="8">
        <v>1</v>
      </c>
      <c r="B306" s="2" t="s">
        <v>25</v>
      </c>
      <c r="C306" s="2" t="s">
        <v>25</v>
      </c>
    </row>
    <row r="307" spans="1:3" x14ac:dyDescent="0.25">
      <c r="A307" s="8">
        <v>1</v>
      </c>
      <c r="B307" s="2" t="s">
        <v>25</v>
      </c>
      <c r="C307" s="2" t="s">
        <v>25</v>
      </c>
    </row>
    <row r="308" spans="1:3" x14ac:dyDescent="0.25">
      <c r="A308" s="8">
        <v>1</v>
      </c>
      <c r="B308" s="2" t="s">
        <v>25</v>
      </c>
      <c r="C308" s="2" t="s">
        <v>25</v>
      </c>
    </row>
    <row r="309" spans="1:3" x14ac:dyDescent="0.25">
      <c r="A309" s="8">
        <v>1</v>
      </c>
      <c r="B309" s="2" t="s">
        <v>25</v>
      </c>
      <c r="C309" s="2" t="s">
        <v>25</v>
      </c>
    </row>
    <row r="310" spans="1:3" x14ac:dyDescent="0.25">
      <c r="A310" s="8">
        <v>1</v>
      </c>
      <c r="B310" s="2" t="s">
        <v>25</v>
      </c>
      <c r="C310" s="2" t="s">
        <v>25</v>
      </c>
    </row>
    <row r="311" spans="1:3" x14ac:dyDescent="0.25">
      <c r="A311" s="8">
        <v>1</v>
      </c>
      <c r="B311" s="2" t="s">
        <v>25</v>
      </c>
      <c r="C311" s="2" t="s">
        <v>25</v>
      </c>
    </row>
    <row r="312" spans="1:3" x14ac:dyDescent="0.25">
      <c r="A312" s="8">
        <v>1</v>
      </c>
      <c r="B312" s="2" t="s">
        <v>25</v>
      </c>
      <c r="C312" s="2" t="s">
        <v>25</v>
      </c>
    </row>
    <row r="313" spans="1:3" x14ac:dyDescent="0.25">
      <c r="A313" s="8">
        <v>1</v>
      </c>
      <c r="B313" s="2" t="s">
        <v>25</v>
      </c>
      <c r="C313" s="2" t="s">
        <v>25</v>
      </c>
    </row>
    <row r="314" spans="1:3" x14ac:dyDescent="0.25">
      <c r="A314" s="8">
        <v>1</v>
      </c>
      <c r="B314" s="2" t="s">
        <v>25</v>
      </c>
      <c r="C314" s="2" t="s">
        <v>25</v>
      </c>
    </row>
    <row r="315" spans="1:3" x14ac:dyDescent="0.25">
      <c r="A315" s="8">
        <v>1</v>
      </c>
      <c r="B315" s="2" t="s">
        <v>25</v>
      </c>
      <c r="C315" s="2" t="s">
        <v>25</v>
      </c>
    </row>
    <row r="316" spans="1:3" x14ac:dyDescent="0.25">
      <c r="A316" s="8">
        <v>1</v>
      </c>
      <c r="B316" s="2" t="s">
        <v>25</v>
      </c>
      <c r="C316" s="2" t="s">
        <v>25</v>
      </c>
    </row>
    <row r="317" spans="1:3" x14ac:dyDescent="0.25">
      <c r="A317" s="8">
        <v>1</v>
      </c>
      <c r="B317" s="2" t="s">
        <v>25</v>
      </c>
      <c r="C317" s="2" t="s">
        <v>25</v>
      </c>
    </row>
    <row r="318" spans="1:3" x14ac:dyDescent="0.25">
      <c r="A318" s="8">
        <v>1</v>
      </c>
      <c r="B318" s="2" t="s">
        <v>25</v>
      </c>
      <c r="C318" s="2" t="s">
        <v>25</v>
      </c>
    </row>
    <row r="319" spans="1:3" x14ac:dyDescent="0.25">
      <c r="A319" s="8">
        <v>1</v>
      </c>
      <c r="B319" s="2" t="s">
        <v>25</v>
      </c>
      <c r="C319" s="2" t="s">
        <v>25</v>
      </c>
    </row>
    <row r="320" spans="1:3" x14ac:dyDescent="0.25">
      <c r="A320" s="8">
        <v>1</v>
      </c>
      <c r="B320" s="2" t="s">
        <v>25</v>
      </c>
      <c r="C320" s="2" t="s">
        <v>25</v>
      </c>
    </row>
    <row r="321" spans="1:3" x14ac:dyDescent="0.25">
      <c r="A321" s="8">
        <v>1</v>
      </c>
      <c r="B321" s="2" t="s">
        <v>25</v>
      </c>
      <c r="C321" s="2" t="s">
        <v>25</v>
      </c>
    </row>
    <row r="322" spans="1:3" x14ac:dyDescent="0.25">
      <c r="A322" s="8">
        <v>1</v>
      </c>
      <c r="B322" s="2" t="s">
        <v>25</v>
      </c>
      <c r="C322" s="2" t="s">
        <v>25</v>
      </c>
    </row>
    <row r="323" spans="1:3" x14ac:dyDescent="0.25">
      <c r="A323" s="8">
        <v>1</v>
      </c>
      <c r="B323" s="2" t="s">
        <v>25</v>
      </c>
      <c r="C323" s="2" t="s">
        <v>25</v>
      </c>
    </row>
    <row r="324" spans="1:3" x14ac:dyDescent="0.25">
      <c r="A324" s="8">
        <v>1</v>
      </c>
      <c r="B324" s="2" t="s">
        <v>25</v>
      </c>
      <c r="C324" s="2" t="s">
        <v>25</v>
      </c>
    </row>
    <row r="325" spans="1:3" x14ac:dyDescent="0.25">
      <c r="A325" s="8">
        <v>1</v>
      </c>
      <c r="B325" s="2" t="s">
        <v>25</v>
      </c>
      <c r="C325" s="2" t="s">
        <v>25</v>
      </c>
    </row>
    <row r="326" spans="1:3" x14ac:dyDescent="0.25">
      <c r="A326" s="8">
        <v>1</v>
      </c>
      <c r="B326" s="2" t="s">
        <v>25</v>
      </c>
      <c r="C326" s="2" t="s">
        <v>25</v>
      </c>
    </row>
    <row r="327" spans="1:3" x14ac:dyDescent="0.25">
      <c r="A327" s="8">
        <v>1</v>
      </c>
      <c r="B327" s="2" t="s">
        <v>25</v>
      </c>
      <c r="C327" s="2" t="s">
        <v>25</v>
      </c>
    </row>
    <row r="328" spans="1:3" x14ac:dyDescent="0.25">
      <c r="A328" s="8">
        <v>1</v>
      </c>
      <c r="B328" s="2" t="s">
        <v>25</v>
      </c>
      <c r="C328" s="2" t="s">
        <v>25</v>
      </c>
    </row>
    <row r="329" spans="1:3" x14ac:dyDescent="0.25">
      <c r="A329" s="8">
        <v>1</v>
      </c>
      <c r="B329" s="2" t="s">
        <v>25</v>
      </c>
      <c r="C329" s="2" t="s">
        <v>25</v>
      </c>
    </row>
    <row r="330" spans="1:3" x14ac:dyDescent="0.25">
      <c r="A330" s="8">
        <v>1</v>
      </c>
      <c r="B330" s="2" t="s">
        <v>25</v>
      </c>
      <c r="C330" s="2" t="s">
        <v>25</v>
      </c>
    </row>
    <row r="331" spans="1:3" x14ac:dyDescent="0.25">
      <c r="A331" s="8">
        <v>1</v>
      </c>
      <c r="B331" s="2" t="s">
        <v>25</v>
      </c>
      <c r="C331" s="2" t="s">
        <v>25</v>
      </c>
    </row>
    <row r="332" spans="1:3" x14ac:dyDescent="0.25">
      <c r="A332" s="8">
        <v>1</v>
      </c>
      <c r="B332" s="2" t="s">
        <v>25</v>
      </c>
      <c r="C332" s="2" t="s">
        <v>25</v>
      </c>
    </row>
    <row r="333" spans="1:3" x14ac:dyDescent="0.25">
      <c r="A333" s="8">
        <v>1</v>
      </c>
      <c r="B333" s="2" t="s">
        <v>25</v>
      </c>
      <c r="C333" s="2" t="s">
        <v>25</v>
      </c>
    </row>
    <row r="334" spans="1:3" x14ac:dyDescent="0.25">
      <c r="A334" s="8">
        <v>1</v>
      </c>
      <c r="B334" s="2" t="s">
        <v>25</v>
      </c>
      <c r="C334" s="2" t="s">
        <v>25</v>
      </c>
    </row>
    <row r="335" spans="1:3" x14ac:dyDescent="0.25">
      <c r="A335" s="8">
        <v>1</v>
      </c>
      <c r="B335" s="2" t="s">
        <v>25</v>
      </c>
      <c r="C335" s="2" t="s">
        <v>25</v>
      </c>
    </row>
    <row r="336" spans="1:3" x14ac:dyDescent="0.25">
      <c r="A336" s="8">
        <v>1</v>
      </c>
      <c r="B336" s="2" t="s">
        <v>25</v>
      </c>
      <c r="C336" s="2" t="s">
        <v>25</v>
      </c>
    </row>
    <row r="337" spans="1:3" x14ac:dyDescent="0.25">
      <c r="A337" s="8">
        <v>1</v>
      </c>
      <c r="B337" s="2" t="s">
        <v>25</v>
      </c>
      <c r="C337" s="2" t="s">
        <v>25</v>
      </c>
    </row>
    <row r="338" spans="1:3" x14ac:dyDescent="0.25">
      <c r="A338" s="8">
        <v>1</v>
      </c>
      <c r="B338" s="2" t="s">
        <v>25</v>
      </c>
      <c r="C338" s="2" t="s">
        <v>25</v>
      </c>
    </row>
    <row r="339" spans="1:3" x14ac:dyDescent="0.25">
      <c r="A339" s="8">
        <v>1</v>
      </c>
      <c r="B339" s="2" t="s">
        <v>25</v>
      </c>
      <c r="C339" s="2" t="s">
        <v>25</v>
      </c>
    </row>
    <row r="340" spans="1:3" x14ac:dyDescent="0.25">
      <c r="A340" s="8">
        <v>1</v>
      </c>
      <c r="B340" s="2" t="s">
        <v>25</v>
      </c>
      <c r="C340" s="2" t="s">
        <v>25</v>
      </c>
    </row>
    <row r="341" spans="1:3" x14ac:dyDescent="0.25">
      <c r="A341" s="8">
        <v>1</v>
      </c>
      <c r="B341" s="2" t="s">
        <v>25</v>
      </c>
      <c r="C341" s="2" t="s">
        <v>25</v>
      </c>
    </row>
    <row r="342" spans="1:3" x14ac:dyDescent="0.25">
      <c r="A342" s="8">
        <v>1</v>
      </c>
      <c r="B342" s="2" t="s">
        <v>25</v>
      </c>
      <c r="C342" s="2" t="s">
        <v>25</v>
      </c>
    </row>
    <row r="343" spans="1:3" x14ac:dyDescent="0.25">
      <c r="A343" s="8">
        <v>1</v>
      </c>
      <c r="B343" s="2" t="s">
        <v>25</v>
      </c>
      <c r="C343" s="2" t="s">
        <v>25</v>
      </c>
    </row>
    <row r="344" spans="1:3" x14ac:dyDescent="0.25">
      <c r="A344" s="8">
        <v>1</v>
      </c>
      <c r="B344" s="2" t="s">
        <v>25</v>
      </c>
      <c r="C344" s="2" t="s">
        <v>25</v>
      </c>
    </row>
    <row r="345" spans="1:3" x14ac:dyDescent="0.25">
      <c r="A345" s="8">
        <v>1</v>
      </c>
      <c r="B345" s="2" t="s">
        <v>25</v>
      </c>
      <c r="C345" s="2" t="s">
        <v>25</v>
      </c>
    </row>
    <row r="346" spans="1:3" x14ac:dyDescent="0.25">
      <c r="A346" s="8">
        <v>1</v>
      </c>
      <c r="B346" s="2" t="s">
        <v>25</v>
      </c>
      <c r="C346" s="2" t="s">
        <v>25</v>
      </c>
    </row>
    <row r="347" spans="1:3" x14ac:dyDescent="0.25">
      <c r="A347" s="8">
        <v>1</v>
      </c>
      <c r="B347" s="2" t="s">
        <v>25</v>
      </c>
      <c r="C347" s="2" t="s">
        <v>25</v>
      </c>
    </row>
    <row r="348" spans="1:3" x14ac:dyDescent="0.25">
      <c r="A348" s="8">
        <v>1</v>
      </c>
      <c r="B348" s="2" t="s">
        <v>25</v>
      </c>
      <c r="C348" s="2" t="s">
        <v>25</v>
      </c>
    </row>
    <row r="349" spans="1:3" x14ac:dyDescent="0.25">
      <c r="A349" s="8">
        <v>1</v>
      </c>
      <c r="B349" s="2" t="s">
        <v>25</v>
      </c>
      <c r="C349" s="2" t="s">
        <v>25</v>
      </c>
    </row>
    <row r="350" spans="1:3" x14ac:dyDescent="0.25">
      <c r="A350" s="8">
        <v>1</v>
      </c>
      <c r="B350" s="2" t="s">
        <v>25</v>
      </c>
      <c r="C350" s="2" t="s">
        <v>25</v>
      </c>
    </row>
    <row r="351" spans="1:3" x14ac:dyDescent="0.25">
      <c r="A351" s="8">
        <v>1</v>
      </c>
      <c r="B351" s="2" t="s">
        <v>25</v>
      </c>
      <c r="C351" s="2" t="s">
        <v>25</v>
      </c>
    </row>
    <row r="352" spans="1:3" x14ac:dyDescent="0.25">
      <c r="A352" s="8">
        <v>1</v>
      </c>
      <c r="B352" s="2" t="s">
        <v>25</v>
      </c>
      <c r="C352" s="2" t="s">
        <v>25</v>
      </c>
    </row>
    <row r="353" spans="1:3" x14ac:dyDescent="0.25">
      <c r="A353" s="8">
        <v>1</v>
      </c>
      <c r="B353" s="2" t="s">
        <v>25</v>
      </c>
      <c r="C353" s="2" t="s">
        <v>25</v>
      </c>
    </row>
    <row r="354" spans="1:3" x14ac:dyDescent="0.25">
      <c r="A354" s="8">
        <v>1</v>
      </c>
      <c r="B354" s="2" t="s">
        <v>25</v>
      </c>
      <c r="C354" s="2" t="s">
        <v>25</v>
      </c>
    </row>
    <row r="355" spans="1:3" x14ac:dyDescent="0.25">
      <c r="A355" s="8">
        <v>1</v>
      </c>
      <c r="B355" s="2" t="s">
        <v>25</v>
      </c>
      <c r="C355" s="2" t="s">
        <v>25</v>
      </c>
    </row>
    <row r="356" spans="1:3" x14ac:dyDescent="0.25">
      <c r="A356" s="8">
        <v>1</v>
      </c>
      <c r="B356" s="2" t="s">
        <v>25</v>
      </c>
      <c r="C356" s="2" t="s">
        <v>25</v>
      </c>
    </row>
    <row r="357" spans="1:3" x14ac:dyDescent="0.25">
      <c r="A357" s="8">
        <v>1</v>
      </c>
      <c r="B357" s="2" t="s">
        <v>25</v>
      </c>
      <c r="C357" s="2" t="s">
        <v>25</v>
      </c>
    </row>
    <row r="358" spans="1:3" x14ac:dyDescent="0.25">
      <c r="A358" s="8">
        <v>1</v>
      </c>
      <c r="B358" s="2" t="s">
        <v>25</v>
      </c>
      <c r="C358" s="2" t="s">
        <v>25</v>
      </c>
    </row>
    <row r="359" spans="1:3" x14ac:dyDescent="0.25">
      <c r="A359" s="8">
        <v>1</v>
      </c>
      <c r="B359" s="2" t="s">
        <v>25</v>
      </c>
      <c r="C359" s="2" t="s">
        <v>25</v>
      </c>
    </row>
    <row r="360" spans="1:3" x14ac:dyDescent="0.25">
      <c r="A360" s="8">
        <v>1</v>
      </c>
      <c r="B360" s="2" t="s">
        <v>25</v>
      </c>
      <c r="C360" s="2" t="s">
        <v>25</v>
      </c>
    </row>
    <row r="361" spans="1:3" x14ac:dyDescent="0.25">
      <c r="A361" s="8">
        <v>1</v>
      </c>
      <c r="B361" s="2" t="s">
        <v>25</v>
      </c>
      <c r="C361" s="2" t="s">
        <v>25</v>
      </c>
    </row>
    <row r="362" spans="1:3" x14ac:dyDescent="0.25">
      <c r="A362" s="8">
        <v>1</v>
      </c>
      <c r="B362" s="2" t="s">
        <v>25</v>
      </c>
      <c r="C362" s="2" t="s">
        <v>25</v>
      </c>
    </row>
    <row r="363" spans="1:3" x14ac:dyDescent="0.25">
      <c r="A363" s="8">
        <v>1</v>
      </c>
      <c r="B363" s="2" t="s">
        <v>25</v>
      </c>
      <c r="C363" s="2" t="s">
        <v>25</v>
      </c>
    </row>
    <row r="364" spans="1:3" x14ac:dyDescent="0.25">
      <c r="A364" s="8">
        <v>1</v>
      </c>
      <c r="B364" s="2" t="s">
        <v>25</v>
      </c>
      <c r="C364" s="2" t="s">
        <v>25</v>
      </c>
    </row>
    <row r="365" spans="1:3" x14ac:dyDescent="0.25">
      <c r="A365" s="8">
        <v>1</v>
      </c>
      <c r="B365" s="2" t="s">
        <v>25</v>
      </c>
      <c r="C365" s="2" t="s">
        <v>25</v>
      </c>
    </row>
    <row r="366" spans="1:3" x14ac:dyDescent="0.25">
      <c r="A366" s="8">
        <v>1</v>
      </c>
      <c r="B366" s="2" t="s">
        <v>25</v>
      </c>
      <c r="C366" s="2" t="s">
        <v>25</v>
      </c>
    </row>
    <row r="367" spans="1:3" x14ac:dyDescent="0.25">
      <c r="A367" s="8">
        <v>1</v>
      </c>
      <c r="B367" s="2" t="s">
        <v>25</v>
      </c>
      <c r="C367" s="2" t="s">
        <v>25</v>
      </c>
    </row>
    <row r="368" spans="1:3" x14ac:dyDescent="0.25">
      <c r="A368" s="8">
        <v>1</v>
      </c>
      <c r="B368" s="2" t="s">
        <v>25</v>
      </c>
      <c r="C368" s="2" t="s">
        <v>25</v>
      </c>
    </row>
    <row r="369" spans="1:3" x14ac:dyDescent="0.25">
      <c r="A369" s="8">
        <v>1</v>
      </c>
      <c r="B369" s="2" t="s">
        <v>25</v>
      </c>
      <c r="C369" s="2" t="s">
        <v>25</v>
      </c>
    </row>
    <row r="370" spans="1:3" x14ac:dyDescent="0.25">
      <c r="A370" s="8">
        <v>1</v>
      </c>
      <c r="B370" s="2" t="s">
        <v>25</v>
      </c>
      <c r="C370" s="2" t="s">
        <v>25</v>
      </c>
    </row>
    <row r="371" spans="1:3" x14ac:dyDescent="0.25">
      <c r="A371" s="8">
        <v>1</v>
      </c>
      <c r="B371" s="2" t="s">
        <v>25</v>
      </c>
      <c r="C371" s="2" t="s">
        <v>25</v>
      </c>
    </row>
    <row r="372" spans="1:3" x14ac:dyDescent="0.25">
      <c r="A372" s="8">
        <v>1</v>
      </c>
      <c r="B372" s="2" t="s">
        <v>25</v>
      </c>
      <c r="C372" s="2" t="s">
        <v>25</v>
      </c>
    </row>
    <row r="373" spans="1:3" x14ac:dyDescent="0.25">
      <c r="A373" s="8">
        <v>1</v>
      </c>
      <c r="B373" s="2" t="s">
        <v>25</v>
      </c>
      <c r="C373" s="2" t="s">
        <v>25</v>
      </c>
    </row>
    <row r="374" spans="1:3" x14ac:dyDescent="0.25">
      <c r="A374" s="8">
        <v>1</v>
      </c>
      <c r="B374" s="2" t="s">
        <v>25</v>
      </c>
      <c r="C374" s="2" t="s">
        <v>25</v>
      </c>
    </row>
    <row r="375" spans="1:3" x14ac:dyDescent="0.25">
      <c r="A375" s="8">
        <v>1</v>
      </c>
      <c r="B375" s="2" t="s">
        <v>25</v>
      </c>
      <c r="C375" s="2" t="s">
        <v>25</v>
      </c>
    </row>
    <row r="376" spans="1:3" x14ac:dyDescent="0.25">
      <c r="A376" s="8">
        <v>1</v>
      </c>
      <c r="B376" s="2" t="s">
        <v>25</v>
      </c>
      <c r="C376" s="2" t="s">
        <v>25</v>
      </c>
    </row>
    <row r="377" spans="1:3" x14ac:dyDescent="0.25">
      <c r="A377" s="8">
        <v>1</v>
      </c>
      <c r="B377" s="2" t="s">
        <v>25</v>
      </c>
      <c r="C377" s="2" t="s">
        <v>25</v>
      </c>
    </row>
    <row r="378" spans="1:3" x14ac:dyDescent="0.25">
      <c r="A378" s="8">
        <v>1</v>
      </c>
      <c r="B378" s="2" t="s">
        <v>25</v>
      </c>
      <c r="C378" s="2" t="s">
        <v>25</v>
      </c>
    </row>
    <row r="379" spans="1:3" x14ac:dyDescent="0.25">
      <c r="A379" s="8">
        <v>1</v>
      </c>
      <c r="B379" s="2" t="s">
        <v>25</v>
      </c>
      <c r="C379" s="2" t="s">
        <v>25</v>
      </c>
    </row>
    <row r="380" spans="1:3" x14ac:dyDescent="0.25">
      <c r="A380" s="8">
        <v>1</v>
      </c>
      <c r="B380" s="2" t="s">
        <v>25</v>
      </c>
      <c r="C380" s="2" t="s">
        <v>25</v>
      </c>
    </row>
    <row r="381" spans="1:3" x14ac:dyDescent="0.25">
      <c r="A381" s="8">
        <v>1</v>
      </c>
      <c r="B381" s="2" t="s">
        <v>25</v>
      </c>
      <c r="C381" s="2" t="s">
        <v>25</v>
      </c>
    </row>
    <row r="382" spans="1:3" x14ac:dyDescent="0.25">
      <c r="A382" s="8">
        <v>1</v>
      </c>
      <c r="B382" s="2" t="s">
        <v>25</v>
      </c>
      <c r="C382" s="2" t="s">
        <v>25</v>
      </c>
    </row>
    <row r="383" spans="1:3" x14ac:dyDescent="0.25">
      <c r="A383" s="8">
        <v>1</v>
      </c>
      <c r="B383" s="2" t="s">
        <v>25</v>
      </c>
      <c r="C383" s="2" t="s">
        <v>25</v>
      </c>
    </row>
    <row r="384" spans="1:3" x14ac:dyDescent="0.25">
      <c r="A384" s="8">
        <v>1</v>
      </c>
      <c r="B384" s="2" t="s">
        <v>25</v>
      </c>
      <c r="C384" s="2" t="s">
        <v>25</v>
      </c>
    </row>
    <row r="385" spans="1:3" x14ac:dyDescent="0.25">
      <c r="A385" s="8">
        <v>1</v>
      </c>
      <c r="B385" s="2" t="s">
        <v>25</v>
      </c>
      <c r="C385" s="2" t="s">
        <v>25</v>
      </c>
    </row>
    <row r="386" spans="1:3" x14ac:dyDescent="0.25">
      <c r="A386" s="8">
        <v>1</v>
      </c>
      <c r="B386" s="2" t="s">
        <v>25</v>
      </c>
      <c r="C386" s="2" t="s">
        <v>25</v>
      </c>
    </row>
    <row r="387" spans="1:3" x14ac:dyDescent="0.25">
      <c r="A387" s="8">
        <v>1</v>
      </c>
      <c r="B387" s="2" t="s">
        <v>25</v>
      </c>
      <c r="C387" s="2" t="s">
        <v>25</v>
      </c>
    </row>
    <row r="388" spans="1:3" x14ac:dyDescent="0.25">
      <c r="A388" s="8">
        <v>1</v>
      </c>
      <c r="B388" s="2" t="s">
        <v>25</v>
      </c>
      <c r="C388" s="2" t="s">
        <v>25</v>
      </c>
    </row>
    <row r="389" spans="1:3" x14ac:dyDescent="0.25">
      <c r="A389" s="8">
        <v>1</v>
      </c>
      <c r="B389" s="2" t="s">
        <v>25</v>
      </c>
      <c r="C389" s="2" t="s">
        <v>25</v>
      </c>
    </row>
    <row r="390" spans="1:3" x14ac:dyDescent="0.25">
      <c r="A390" s="8">
        <v>1</v>
      </c>
      <c r="B390" s="2" t="s">
        <v>25</v>
      </c>
      <c r="C390" s="2" t="s">
        <v>25</v>
      </c>
    </row>
    <row r="391" spans="1:3" x14ac:dyDescent="0.25">
      <c r="A391" s="8">
        <v>1</v>
      </c>
      <c r="B391" s="2" t="s">
        <v>25</v>
      </c>
      <c r="C391" s="2" t="s">
        <v>25</v>
      </c>
    </row>
    <row r="392" spans="1:3" x14ac:dyDescent="0.25">
      <c r="A392" s="8">
        <v>1</v>
      </c>
      <c r="B392" s="2" t="s">
        <v>25</v>
      </c>
      <c r="C392" s="2" t="s">
        <v>25</v>
      </c>
    </row>
    <row r="393" spans="1:3" x14ac:dyDescent="0.25">
      <c r="A393" s="8">
        <v>1</v>
      </c>
      <c r="B393" s="2" t="s">
        <v>25</v>
      </c>
      <c r="C393" s="2" t="s">
        <v>25</v>
      </c>
    </row>
    <row r="394" spans="1:3" x14ac:dyDescent="0.25">
      <c r="A394" s="8">
        <v>1</v>
      </c>
      <c r="B394" s="2" t="s">
        <v>25</v>
      </c>
      <c r="C394" s="2" t="s">
        <v>25</v>
      </c>
    </row>
    <row r="395" spans="1:3" x14ac:dyDescent="0.25">
      <c r="A395" s="8">
        <v>1</v>
      </c>
      <c r="B395" s="2" t="s">
        <v>25</v>
      </c>
      <c r="C395" s="2" t="s">
        <v>25</v>
      </c>
    </row>
    <row r="396" spans="1:3" x14ac:dyDescent="0.25">
      <c r="A396" s="8">
        <v>1</v>
      </c>
      <c r="B396" s="2" t="s">
        <v>25</v>
      </c>
      <c r="C396" s="2" t="s">
        <v>25</v>
      </c>
    </row>
    <row r="397" spans="1:3" x14ac:dyDescent="0.25">
      <c r="A397" s="8">
        <v>1</v>
      </c>
      <c r="B397" s="2" t="s">
        <v>25</v>
      </c>
      <c r="C397" s="2" t="s">
        <v>25</v>
      </c>
    </row>
    <row r="398" spans="1:3" x14ac:dyDescent="0.25">
      <c r="A398" s="8">
        <v>1</v>
      </c>
      <c r="B398" s="2" t="s">
        <v>25</v>
      </c>
      <c r="C398" s="2" t="s">
        <v>25</v>
      </c>
    </row>
    <row r="399" spans="1:3" x14ac:dyDescent="0.25">
      <c r="A399" s="8">
        <v>1</v>
      </c>
      <c r="B399" s="2" t="s">
        <v>25</v>
      </c>
      <c r="C399" s="2" t="s">
        <v>25</v>
      </c>
    </row>
    <row r="400" spans="1:3" x14ac:dyDescent="0.25">
      <c r="A400" s="8">
        <v>1</v>
      </c>
      <c r="B400" s="2" t="s">
        <v>25</v>
      </c>
      <c r="C400" s="2" t="s">
        <v>25</v>
      </c>
    </row>
    <row r="401" spans="1:3" x14ac:dyDescent="0.25">
      <c r="A401" s="8">
        <v>1</v>
      </c>
      <c r="B401" s="2" t="s">
        <v>25</v>
      </c>
      <c r="C401" s="2" t="s">
        <v>25</v>
      </c>
    </row>
    <row r="402" spans="1:3" x14ac:dyDescent="0.25">
      <c r="A402" s="8">
        <v>1</v>
      </c>
      <c r="B402" s="2" t="s">
        <v>25</v>
      </c>
      <c r="C402" s="2" t="s">
        <v>25</v>
      </c>
    </row>
    <row r="403" spans="1:3" x14ac:dyDescent="0.25">
      <c r="A403" s="8">
        <v>1</v>
      </c>
      <c r="B403" s="2" t="s">
        <v>25</v>
      </c>
      <c r="C403" s="2" t="s">
        <v>25</v>
      </c>
    </row>
    <row r="404" spans="1:3" x14ac:dyDescent="0.25">
      <c r="A404" s="8">
        <v>1</v>
      </c>
      <c r="B404" s="2" t="s">
        <v>25</v>
      </c>
      <c r="C404" s="2" t="s">
        <v>25</v>
      </c>
    </row>
    <row r="405" spans="1:3" x14ac:dyDescent="0.25">
      <c r="A405" s="8">
        <v>1</v>
      </c>
      <c r="B405" s="2" t="s">
        <v>25</v>
      </c>
      <c r="C405" s="2" t="s">
        <v>25</v>
      </c>
    </row>
    <row r="406" spans="1:3" x14ac:dyDescent="0.25">
      <c r="A406" s="8">
        <v>1</v>
      </c>
      <c r="B406" s="2" t="s">
        <v>25</v>
      </c>
      <c r="C406" s="2" t="s">
        <v>25</v>
      </c>
    </row>
    <row r="407" spans="1:3" x14ac:dyDescent="0.25">
      <c r="A407" s="8">
        <v>1</v>
      </c>
      <c r="B407" s="2" t="s">
        <v>25</v>
      </c>
      <c r="C407" s="2" t="s">
        <v>25</v>
      </c>
    </row>
    <row r="408" spans="1:3" x14ac:dyDescent="0.25">
      <c r="A408" s="8">
        <v>1</v>
      </c>
      <c r="B408" s="2" t="s">
        <v>25</v>
      </c>
      <c r="C408" s="2" t="s">
        <v>25</v>
      </c>
    </row>
    <row r="409" spans="1:3" x14ac:dyDescent="0.25">
      <c r="A409" s="8">
        <v>1</v>
      </c>
      <c r="B409" s="2" t="s">
        <v>25</v>
      </c>
      <c r="C409" s="2" t="s">
        <v>25</v>
      </c>
    </row>
    <row r="410" spans="1:3" x14ac:dyDescent="0.25">
      <c r="A410" s="8">
        <v>1</v>
      </c>
      <c r="B410" s="2" t="s">
        <v>25</v>
      </c>
      <c r="C410" s="2" t="s">
        <v>25</v>
      </c>
    </row>
    <row r="411" spans="1:3" x14ac:dyDescent="0.25">
      <c r="A411" s="8">
        <v>1</v>
      </c>
      <c r="B411" s="2" t="s">
        <v>25</v>
      </c>
      <c r="C411" s="2" t="s">
        <v>25</v>
      </c>
    </row>
    <row r="412" spans="1:3" x14ac:dyDescent="0.25">
      <c r="A412" s="8">
        <v>1</v>
      </c>
      <c r="B412" s="2" t="s">
        <v>25</v>
      </c>
      <c r="C412" s="2" t="s">
        <v>25</v>
      </c>
    </row>
    <row r="413" spans="1:3" x14ac:dyDescent="0.25">
      <c r="A413" s="8">
        <v>1</v>
      </c>
      <c r="B413" s="2" t="s">
        <v>25</v>
      </c>
      <c r="C413" s="2" t="s">
        <v>25</v>
      </c>
    </row>
    <row r="414" spans="1:3" x14ac:dyDescent="0.25">
      <c r="A414" s="8">
        <v>1</v>
      </c>
      <c r="B414" s="2" t="s">
        <v>25</v>
      </c>
      <c r="C414" s="2" t="s">
        <v>25</v>
      </c>
    </row>
    <row r="415" spans="1:3" x14ac:dyDescent="0.25">
      <c r="A415" s="8">
        <v>1</v>
      </c>
      <c r="B415" s="2" t="s">
        <v>25</v>
      </c>
      <c r="C415" s="2" t="s">
        <v>25</v>
      </c>
    </row>
    <row r="416" spans="1:3" x14ac:dyDescent="0.25">
      <c r="A416" s="8">
        <v>1</v>
      </c>
      <c r="B416" s="2" t="s">
        <v>25</v>
      </c>
      <c r="C416" s="2" t="s">
        <v>25</v>
      </c>
    </row>
    <row r="417" spans="1:3" x14ac:dyDescent="0.25">
      <c r="A417" s="8">
        <v>1</v>
      </c>
      <c r="B417" s="2" t="s">
        <v>25</v>
      </c>
      <c r="C417" s="2" t="s">
        <v>25</v>
      </c>
    </row>
    <row r="418" spans="1:3" x14ac:dyDescent="0.25">
      <c r="A418" s="8">
        <v>1</v>
      </c>
      <c r="B418" s="2" t="s">
        <v>25</v>
      </c>
      <c r="C418" s="2" t="s">
        <v>25</v>
      </c>
    </row>
    <row r="419" spans="1:3" x14ac:dyDescent="0.25">
      <c r="A419" s="8">
        <v>1</v>
      </c>
      <c r="B419" s="2" t="s">
        <v>25</v>
      </c>
      <c r="C419" s="2" t="s">
        <v>25</v>
      </c>
    </row>
    <row r="420" spans="1:3" x14ac:dyDescent="0.25">
      <c r="A420" s="8">
        <v>1</v>
      </c>
      <c r="B420" s="2" t="s">
        <v>25</v>
      </c>
      <c r="C420" s="2" t="s">
        <v>25</v>
      </c>
    </row>
    <row r="421" spans="1:3" x14ac:dyDescent="0.25">
      <c r="A421" s="8">
        <v>1</v>
      </c>
      <c r="B421" s="2" t="s">
        <v>25</v>
      </c>
      <c r="C421" s="2" t="s">
        <v>25</v>
      </c>
    </row>
    <row r="422" spans="1:3" x14ac:dyDescent="0.25">
      <c r="A422" s="8">
        <v>1</v>
      </c>
      <c r="B422" s="2" t="s">
        <v>25</v>
      </c>
      <c r="C422" s="2" t="s">
        <v>25</v>
      </c>
    </row>
    <row r="423" spans="1:3" x14ac:dyDescent="0.25">
      <c r="A423" s="8">
        <v>1</v>
      </c>
      <c r="B423" s="2" t="s">
        <v>25</v>
      </c>
      <c r="C423" s="2" t="s">
        <v>25</v>
      </c>
    </row>
    <row r="424" spans="1:3" x14ac:dyDescent="0.25">
      <c r="A424" s="8">
        <v>1</v>
      </c>
      <c r="B424" s="2" t="s">
        <v>25</v>
      </c>
      <c r="C424" s="2" t="s">
        <v>25</v>
      </c>
    </row>
    <row r="425" spans="1:3" x14ac:dyDescent="0.25">
      <c r="A425" s="8">
        <v>1</v>
      </c>
      <c r="B425" s="2" t="s">
        <v>25</v>
      </c>
      <c r="C425" s="2" t="s">
        <v>25</v>
      </c>
    </row>
    <row r="426" spans="1:3" x14ac:dyDescent="0.25">
      <c r="A426" s="8">
        <v>1</v>
      </c>
      <c r="B426" s="2" t="s">
        <v>25</v>
      </c>
      <c r="C426" s="2" t="s">
        <v>25</v>
      </c>
    </row>
    <row r="427" spans="1:3" x14ac:dyDescent="0.25">
      <c r="A427" s="8">
        <v>1</v>
      </c>
      <c r="B427" s="2" t="s">
        <v>25</v>
      </c>
      <c r="C427" s="2" t="s">
        <v>57</v>
      </c>
    </row>
    <row r="428" spans="1:3" x14ac:dyDescent="0.25">
      <c r="A428" s="8">
        <v>1</v>
      </c>
      <c r="B428" s="2" t="s">
        <v>25</v>
      </c>
      <c r="C428" s="2" t="s">
        <v>25</v>
      </c>
    </row>
    <row r="429" spans="1:3" x14ac:dyDescent="0.25">
      <c r="A429" s="8">
        <v>1</v>
      </c>
      <c r="B429" s="2" t="s">
        <v>25</v>
      </c>
      <c r="C429" s="2" t="s">
        <v>25</v>
      </c>
    </row>
    <row r="430" spans="1:3" x14ac:dyDescent="0.25">
      <c r="A430" s="8">
        <v>1</v>
      </c>
      <c r="B430" s="2" t="s">
        <v>25</v>
      </c>
      <c r="C430" s="2" t="s">
        <v>25</v>
      </c>
    </row>
    <row r="431" spans="1:3" x14ac:dyDescent="0.25">
      <c r="A431" s="8">
        <v>1</v>
      </c>
      <c r="B431" s="2" t="s">
        <v>25</v>
      </c>
      <c r="C431" s="2" t="s">
        <v>25</v>
      </c>
    </row>
    <row r="432" spans="1:3" x14ac:dyDescent="0.25">
      <c r="A432" s="8">
        <v>1</v>
      </c>
      <c r="B432" s="2" t="s">
        <v>25</v>
      </c>
      <c r="C432" s="2" t="s">
        <v>25</v>
      </c>
    </row>
    <row r="433" spans="1:3" x14ac:dyDescent="0.25">
      <c r="A433" s="8">
        <v>1</v>
      </c>
      <c r="B433" s="2" t="s">
        <v>25</v>
      </c>
      <c r="C433" s="2" t="s">
        <v>15</v>
      </c>
    </row>
    <row r="434" spans="1:3" x14ac:dyDescent="0.25">
      <c r="A434" s="8">
        <v>1</v>
      </c>
      <c r="B434" s="2" t="s">
        <v>25</v>
      </c>
      <c r="C434" s="2" t="s">
        <v>25</v>
      </c>
    </row>
    <row r="435" spans="1:3" x14ac:dyDescent="0.25">
      <c r="A435" s="8">
        <v>1</v>
      </c>
      <c r="B435" s="2" t="s">
        <v>25</v>
      </c>
      <c r="C435" s="2" t="s">
        <v>25</v>
      </c>
    </row>
    <row r="436" spans="1:3" x14ac:dyDescent="0.25">
      <c r="A436" s="8">
        <v>1</v>
      </c>
      <c r="B436" s="2" t="s">
        <v>25</v>
      </c>
      <c r="C436" s="2" t="s">
        <v>25</v>
      </c>
    </row>
    <row r="437" spans="1:3" x14ac:dyDescent="0.25">
      <c r="A437" s="8">
        <v>1</v>
      </c>
      <c r="B437" s="2" t="s">
        <v>25</v>
      </c>
      <c r="C437" s="2" t="s">
        <v>25</v>
      </c>
    </row>
    <row r="438" spans="1:3" x14ac:dyDescent="0.25">
      <c r="A438" s="8">
        <v>1</v>
      </c>
      <c r="B438" s="2" t="s">
        <v>25</v>
      </c>
      <c r="C438" s="2" t="s">
        <v>25</v>
      </c>
    </row>
    <row r="439" spans="1:3" x14ac:dyDescent="0.25">
      <c r="A439" s="8">
        <v>1</v>
      </c>
      <c r="B439" s="2" t="s">
        <v>25</v>
      </c>
      <c r="C439" s="2" t="s">
        <v>25</v>
      </c>
    </row>
    <row r="440" spans="1:3" x14ac:dyDescent="0.25">
      <c r="A440" s="8">
        <v>1</v>
      </c>
      <c r="B440" s="2" t="s">
        <v>25</v>
      </c>
      <c r="C440" s="2" t="s">
        <v>25</v>
      </c>
    </row>
    <row r="441" spans="1:3" x14ac:dyDescent="0.25">
      <c r="A441" s="8">
        <v>1</v>
      </c>
      <c r="B441" s="2" t="s">
        <v>25</v>
      </c>
      <c r="C441" s="2" t="s">
        <v>25</v>
      </c>
    </row>
    <row r="442" spans="1:3" x14ac:dyDescent="0.25">
      <c r="A442" s="8">
        <v>1</v>
      </c>
      <c r="B442" s="2" t="s">
        <v>25</v>
      </c>
      <c r="C442" s="2" t="s">
        <v>25</v>
      </c>
    </row>
    <row r="443" spans="1:3" x14ac:dyDescent="0.25">
      <c r="A443" s="8">
        <v>1</v>
      </c>
      <c r="B443" s="2" t="s">
        <v>25</v>
      </c>
      <c r="C443" s="2" t="s">
        <v>25</v>
      </c>
    </row>
    <row r="444" spans="1:3" x14ac:dyDescent="0.25">
      <c r="A444" s="8">
        <v>1</v>
      </c>
      <c r="B444" s="2" t="s">
        <v>25</v>
      </c>
      <c r="C444" s="2" t="s">
        <v>25</v>
      </c>
    </row>
    <row r="445" spans="1:3" x14ac:dyDescent="0.25">
      <c r="A445" s="8">
        <v>1</v>
      </c>
      <c r="B445" s="2" t="s">
        <v>25</v>
      </c>
      <c r="C445" s="2" t="s">
        <v>25</v>
      </c>
    </row>
    <row r="446" spans="1:3" x14ac:dyDescent="0.25">
      <c r="A446" s="8">
        <v>1</v>
      </c>
      <c r="B446" s="2" t="s">
        <v>25</v>
      </c>
      <c r="C446" s="2" t="s">
        <v>15</v>
      </c>
    </row>
    <row r="447" spans="1:3" x14ac:dyDescent="0.25">
      <c r="A447" s="8">
        <v>1</v>
      </c>
      <c r="B447" s="2" t="s">
        <v>25</v>
      </c>
      <c r="C447" s="2" t="s">
        <v>25</v>
      </c>
    </row>
    <row r="448" spans="1:3" x14ac:dyDescent="0.25">
      <c r="A448" s="8">
        <v>1</v>
      </c>
      <c r="B448" s="2" t="s">
        <v>25</v>
      </c>
      <c r="C448" s="2" t="s">
        <v>25</v>
      </c>
    </row>
    <row r="449" spans="1:3" x14ac:dyDescent="0.25">
      <c r="A449" s="8">
        <v>1</v>
      </c>
      <c r="B449" s="2" t="s">
        <v>25</v>
      </c>
      <c r="C449" s="2" t="s">
        <v>25</v>
      </c>
    </row>
    <row r="450" spans="1:3" x14ac:dyDescent="0.25">
      <c r="A450" s="8">
        <v>1</v>
      </c>
      <c r="B450" s="2" t="s">
        <v>25</v>
      </c>
      <c r="C450" s="2" t="s">
        <v>25</v>
      </c>
    </row>
    <row r="451" spans="1:3" x14ac:dyDescent="0.25">
      <c r="A451" s="8">
        <v>1</v>
      </c>
      <c r="B451" s="2" t="s">
        <v>25</v>
      </c>
      <c r="C451" s="2" t="s">
        <v>25</v>
      </c>
    </row>
    <row r="452" spans="1:3" x14ac:dyDescent="0.25">
      <c r="A452" s="8">
        <v>1</v>
      </c>
      <c r="B452" s="2" t="s">
        <v>25</v>
      </c>
      <c r="C452" s="2" t="s">
        <v>25</v>
      </c>
    </row>
    <row r="453" spans="1:3" x14ac:dyDescent="0.25">
      <c r="A453" s="8">
        <v>1</v>
      </c>
      <c r="B453" s="2" t="s">
        <v>25</v>
      </c>
      <c r="C453" s="2" t="s">
        <v>25</v>
      </c>
    </row>
    <row r="454" spans="1:3" x14ac:dyDescent="0.25">
      <c r="A454" s="8">
        <v>1</v>
      </c>
      <c r="B454" s="2" t="s">
        <v>25</v>
      </c>
      <c r="C454" s="2" t="s">
        <v>25</v>
      </c>
    </row>
    <row r="455" spans="1:3" x14ac:dyDescent="0.25">
      <c r="A455" s="8">
        <v>1</v>
      </c>
      <c r="B455" s="2" t="s">
        <v>25</v>
      </c>
      <c r="C455" s="2" t="s">
        <v>25</v>
      </c>
    </row>
    <row r="456" spans="1:3" x14ac:dyDescent="0.25">
      <c r="A456" s="8">
        <v>1</v>
      </c>
      <c r="B456" s="2" t="s">
        <v>25</v>
      </c>
      <c r="C456" s="2" t="s">
        <v>25</v>
      </c>
    </row>
    <row r="457" spans="1:3" x14ac:dyDescent="0.25">
      <c r="A457" s="8">
        <v>1</v>
      </c>
      <c r="B457" s="2" t="s">
        <v>25</v>
      </c>
      <c r="C457" s="2" t="s">
        <v>25</v>
      </c>
    </row>
    <row r="458" spans="1:3" x14ac:dyDescent="0.25">
      <c r="A458" s="8">
        <v>1</v>
      </c>
      <c r="B458" s="2" t="s">
        <v>25</v>
      </c>
      <c r="C458" s="2" t="s">
        <v>25</v>
      </c>
    </row>
    <row r="459" spans="1:3" x14ac:dyDescent="0.25">
      <c r="A459" s="8">
        <v>1</v>
      </c>
      <c r="B459" s="2" t="s">
        <v>25</v>
      </c>
      <c r="C459" s="2" t="s">
        <v>25</v>
      </c>
    </row>
    <row r="460" spans="1:3" x14ac:dyDescent="0.25">
      <c r="A460" s="8">
        <v>1</v>
      </c>
      <c r="B460" s="2" t="s">
        <v>25</v>
      </c>
      <c r="C460" s="2" t="s">
        <v>25</v>
      </c>
    </row>
    <row r="461" spans="1:3" x14ac:dyDescent="0.25">
      <c r="A461" s="8">
        <v>1</v>
      </c>
      <c r="B461" s="2" t="s">
        <v>25</v>
      </c>
      <c r="C461" s="2" t="s">
        <v>25</v>
      </c>
    </row>
    <row r="462" spans="1:3" x14ac:dyDescent="0.25">
      <c r="A462" s="8">
        <v>1</v>
      </c>
      <c r="B462" s="2" t="s">
        <v>25</v>
      </c>
      <c r="C462" s="2" t="s">
        <v>25</v>
      </c>
    </row>
    <row r="463" spans="1:3" x14ac:dyDescent="0.25">
      <c r="A463" s="8">
        <v>1</v>
      </c>
      <c r="B463" s="2" t="s">
        <v>25</v>
      </c>
      <c r="C463" s="2" t="s">
        <v>25</v>
      </c>
    </row>
    <row r="464" spans="1:3" x14ac:dyDescent="0.25">
      <c r="A464" s="8">
        <v>1</v>
      </c>
      <c r="B464" s="2" t="s">
        <v>25</v>
      </c>
      <c r="C464" s="2" t="s">
        <v>25</v>
      </c>
    </row>
    <row r="465" spans="1:3" x14ac:dyDescent="0.25">
      <c r="A465" s="8">
        <v>1</v>
      </c>
      <c r="B465" s="2" t="s">
        <v>25</v>
      </c>
      <c r="C465" s="2" t="s">
        <v>25</v>
      </c>
    </row>
    <row r="466" spans="1:3" x14ac:dyDescent="0.25">
      <c r="A466" s="8">
        <v>1</v>
      </c>
      <c r="B466" s="2" t="s">
        <v>25</v>
      </c>
      <c r="C466" s="2" t="s">
        <v>25</v>
      </c>
    </row>
    <row r="467" spans="1:3" x14ac:dyDescent="0.25">
      <c r="A467" s="8">
        <v>1</v>
      </c>
      <c r="B467" s="2" t="s">
        <v>25</v>
      </c>
      <c r="C467" s="2" t="s">
        <v>25</v>
      </c>
    </row>
    <row r="468" spans="1:3" x14ac:dyDescent="0.25">
      <c r="A468" s="8">
        <v>1</v>
      </c>
      <c r="B468" s="2" t="s">
        <v>25</v>
      </c>
      <c r="C468" s="2" t="s">
        <v>25</v>
      </c>
    </row>
    <row r="469" spans="1:3" x14ac:dyDescent="0.25">
      <c r="A469" s="8">
        <v>1</v>
      </c>
      <c r="B469" s="2" t="s">
        <v>25</v>
      </c>
      <c r="C469" s="2" t="s">
        <v>25</v>
      </c>
    </row>
    <row r="470" spans="1:3" x14ac:dyDescent="0.25">
      <c r="A470" s="8">
        <v>1</v>
      </c>
      <c r="B470" s="2" t="s">
        <v>25</v>
      </c>
      <c r="C470" s="2" t="s">
        <v>25</v>
      </c>
    </row>
    <row r="471" spans="1:3" x14ac:dyDescent="0.25">
      <c r="A471" s="8">
        <v>1</v>
      </c>
      <c r="B471" s="2" t="s">
        <v>25</v>
      </c>
      <c r="C471" s="2" t="s">
        <v>25</v>
      </c>
    </row>
    <row r="472" spans="1:3" x14ac:dyDescent="0.25">
      <c r="A472" s="8">
        <v>1</v>
      </c>
      <c r="B472" s="2" t="s">
        <v>25</v>
      </c>
      <c r="C472" s="2" t="s">
        <v>25</v>
      </c>
    </row>
    <row r="473" spans="1:3" x14ac:dyDescent="0.25">
      <c r="A473" s="8">
        <v>1</v>
      </c>
      <c r="B473" s="2" t="s">
        <v>25</v>
      </c>
      <c r="C473" s="2" t="s">
        <v>25</v>
      </c>
    </row>
    <row r="474" spans="1:3" x14ac:dyDescent="0.25">
      <c r="A474" s="8">
        <v>1</v>
      </c>
      <c r="B474" s="2" t="s">
        <v>25</v>
      </c>
      <c r="C474" s="2" t="s">
        <v>25</v>
      </c>
    </row>
    <row r="475" spans="1:3" x14ac:dyDescent="0.25">
      <c r="A475" s="8">
        <v>1</v>
      </c>
      <c r="B475" s="2" t="s">
        <v>25</v>
      </c>
      <c r="C475" s="2" t="s">
        <v>25</v>
      </c>
    </row>
    <row r="476" spans="1:3" x14ac:dyDescent="0.25">
      <c r="A476" s="8">
        <v>1</v>
      </c>
      <c r="B476" s="2" t="s">
        <v>25</v>
      </c>
      <c r="C476" s="2" t="s">
        <v>25</v>
      </c>
    </row>
    <row r="477" spans="1:3" x14ac:dyDescent="0.25">
      <c r="A477" s="8">
        <v>1</v>
      </c>
      <c r="B477" s="2" t="s">
        <v>25</v>
      </c>
      <c r="C477" s="2" t="s">
        <v>25</v>
      </c>
    </row>
    <row r="478" spans="1:3" x14ac:dyDescent="0.25">
      <c r="A478" s="8">
        <v>1</v>
      </c>
      <c r="B478" s="2" t="s">
        <v>25</v>
      </c>
      <c r="C478" s="2" t="s">
        <v>25</v>
      </c>
    </row>
    <row r="479" spans="1:3" x14ac:dyDescent="0.25">
      <c r="A479" s="8">
        <v>1</v>
      </c>
      <c r="B479" s="2" t="s">
        <v>25</v>
      </c>
      <c r="C479" s="2" t="s">
        <v>25</v>
      </c>
    </row>
    <row r="480" spans="1:3" x14ac:dyDescent="0.25">
      <c r="A480" s="8">
        <v>1</v>
      </c>
      <c r="B480" s="2" t="s">
        <v>25</v>
      </c>
      <c r="C480" s="2" t="s">
        <v>25</v>
      </c>
    </row>
    <row r="481" spans="1:3" x14ac:dyDescent="0.25">
      <c r="A481" s="8">
        <v>1</v>
      </c>
      <c r="B481" s="2" t="s">
        <v>25</v>
      </c>
      <c r="C481" s="2" t="s">
        <v>25</v>
      </c>
    </row>
    <row r="482" spans="1:3" x14ac:dyDescent="0.25">
      <c r="A482" s="8">
        <v>1</v>
      </c>
      <c r="B482" s="2" t="s">
        <v>25</v>
      </c>
      <c r="C482" s="2" t="s">
        <v>57</v>
      </c>
    </row>
    <row r="483" spans="1:3" x14ac:dyDescent="0.25">
      <c r="A483" s="8">
        <v>1</v>
      </c>
      <c r="B483" s="2" t="s">
        <v>25</v>
      </c>
      <c r="C483" s="2" t="s">
        <v>25</v>
      </c>
    </row>
    <row r="484" spans="1:3" x14ac:dyDescent="0.25">
      <c r="A484" s="8">
        <v>1</v>
      </c>
      <c r="B484" s="2" t="s">
        <v>25</v>
      </c>
      <c r="C484" s="2" t="s">
        <v>25</v>
      </c>
    </row>
    <row r="485" spans="1:3" x14ac:dyDescent="0.25">
      <c r="A485" s="8">
        <v>1</v>
      </c>
      <c r="B485" s="2" t="s">
        <v>25</v>
      </c>
      <c r="C485" s="2" t="s">
        <v>25</v>
      </c>
    </row>
    <row r="486" spans="1:3" x14ac:dyDescent="0.25">
      <c r="A486" s="8">
        <v>1</v>
      </c>
      <c r="B486" s="2" t="s">
        <v>25</v>
      </c>
      <c r="C486" s="2" t="s">
        <v>25</v>
      </c>
    </row>
    <row r="487" spans="1:3" x14ac:dyDescent="0.25">
      <c r="A487" s="8">
        <v>1</v>
      </c>
      <c r="B487" s="2" t="s">
        <v>25</v>
      </c>
      <c r="C487" s="2" t="s">
        <v>25</v>
      </c>
    </row>
    <row r="488" spans="1:3" x14ac:dyDescent="0.25">
      <c r="A488" s="8">
        <v>1</v>
      </c>
      <c r="B488" s="2" t="s">
        <v>25</v>
      </c>
      <c r="C488" s="2" t="s">
        <v>25</v>
      </c>
    </row>
    <row r="489" spans="1:3" x14ac:dyDescent="0.25">
      <c r="A489" s="8">
        <v>1</v>
      </c>
      <c r="B489" s="2" t="s">
        <v>25</v>
      </c>
      <c r="C489" s="2" t="s">
        <v>25</v>
      </c>
    </row>
    <row r="490" spans="1:3" x14ac:dyDescent="0.25">
      <c r="A490" s="8">
        <v>1</v>
      </c>
      <c r="B490" s="2" t="s">
        <v>25</v>
      </c>
      <c r="C490" s="2" t="s">
        <v>25</v>
      </c>
    </row>
    <row r="491" spans="1:3" x14ac:dyDescent="0.25">
      <c r="A491" s="8">
        <v>1</v>
      </c>
      <c r="B491" s="2" t="s">
        <v>25</v>
      </c>
      <c r="C491" s="2" t="s">
        <v>25</v>
      </c>
    </row>
    <row r="492" spans="1:3" x14ac:dyDescent="0.25">
      <c r="A492" s="8">
        <v>1</v>
      </c>
      <c r="B492" s="2" t="s">
        <v>25</v>
      </c>
      <c r="C492" s="2" t="s">
        <v>25</v>
      </c>
    </row>
    <row r="493" spans="1:3" x14ac:dyDescent="0.25">
      <c r="A493" s="8">
        <v>1</v>
      </c>
      <c r="B493" s="2" t="s">
        <v>25</v>
      </c>
      <c r="C493" s="2" t="s">
        <v>25</v>
      </c>
    </row>
    <row r="494" spans="1:3" x14ac:dyDescent="0.25">
      <c r="A494" s="8">
        <v>1</v>
      </c>
      <c r="B494" s="2" t="s">
        <v>25</v>
      </c>
      <c r="C494" s="2" t="s">
        <v>25</v>
      </c>
    </row>
    <row r="495" spans="1:3" x14ac:dyDescent="0.25">
      <c r="A495" s="8">
        <v>1</v>
      </c>
      <c r="B495" s="2" t="s">
        <v>25</v>
      </c>
      <c r="C495" s="2" t="s">
        <v>25</v>
      </c>
    </row>
    <row r="496" spans="1:3" x14ac:dyDescent="0.25">
      <c r="A496" s="8">
        <v>1</v>
      </c>
      <c r="B496" s="2" t="s">
        <v>25</v>
      </c>
      <c r="C496" s="2" t="s">
        <v>25</v>
      </c>
    </row>
    <row r="497" spans="1:3" x14ac:dyDescent="0.25">
      <c r="A497" s="8">
        <v>1</v>
      </c>
      <c r="B497" s="2" t="s">
        <v>25</v>
      </c>
      <c r="C497" s="2" t="s">
        <v>25</v>
      </c>
    </row>
    <row r="498" spans="1:3" x14ac:dyDescent="0.25">
      <c r="A498" s="8">
        <v>1</v>
      </c>
      <c r="B498" s="2" t="s">
        <v>25</v>
      </c>
      <c r="C498" s="2" t="s">
        <v>25</v>
      </c>
    </row>
    <row r="499" spans="1:3" x14ac:dyDescent="0.25">
      <c r="A499" s="8">
        <v>1</v>
      </c>
      <c r="B499" s="2" t="s">
        <v>25</v>
      </c>
      <c r="C499" s="2" t="s">
        <v>25</v>
      </c>
    </row>
    <row r="500" spans="1:3" x14ac:dyDescent="0.25">
      <c r="A500" s="8">
        <v>1</v>
      </c>
      <c r="B500" s="2" t="s">
        <v>25</v>
      </c>
      <c r="C500" s="2" t="s">
        <v>25</v>
      </c>
    </row>
    <row r="501" spans="1:3" x14ac:dyDescent="0.25">
      <c r="A501" s="8">
        <v>1</v>
      </c>
      <c r="B501" s="2" t="s">
        <v>25</v>
      </c>
      <c r="C501" s="2" t="s">
        <v>25</v>
      </c>
    </row>
    <row r="502" spans="1:3" x14ac:dyDescent="0.25">
      <c r="A502" s="8">
        <v>1</v>
      </c>
      <c r="B502" s="2" t="s">
        <v>25</v>
      </c>
      <c r="C502" s="2" t="s">
        <v>25</v>
      </c>
    </row>
    <row r="503" spans="1:3" x14ac:dyDescent="0.25">
      <c r="A503" s="8">
        <v>1</v>
      </c>
      <c r="B503" s="2" t="s">
        <v>25</v>
      </c>
      <c r="C503" s="2" t="s">
        <v>15</v>
      </c>
    </row>
    <row r="504" spans="1:3" x14ac:dyDescent="0.25">
      <c r="A504" s="8">
        <v>1</v>
      </c>
      <c r="B504" s="2" t="s">
        <v>25</v>
      </c>
      <c r="C504" s="2" t="s">
        <v>25</v>
      </c>
    </row>
    <row r="505" spans="1:3" x14ac:dyDescent="0.25">
      <c r="A505" s="8">
        <v>1</v>
      </c>
      <c r="B505" s="2" t="s">
        <v>25</v>
      </c>
      <c r="C505" s="2" t="s">
        <v>25</v>
      </c>
    </row>
    <row r="506" spans="1:3" x14ac:dyDescent="0.25">
      <c r="A506" s="8">
        <v>1</v>
      </c>
      <c r="B506" s="2" t="s">
        <v>25</v>
      </c>
      <c r="C506" s="2" t="s">
        <v>25</v>
      </c>
    </row>
    <row r="507" spans="1:3" x14ac:dyDescent="0.25">
      <c r="A507" s="8">
        <v>1</v>
      </c>
      <c r="B507" s="2" t="s">
        <v>25</v>
      </c>
      <c r="C507" s="2" t="s">
        <v>57</v>
      </c>
    </row>
    <row r="508" spans="1:3" x14ac:dyDescent="0.25">
      <c r="A508" s="8">
        <v>1</v>
      </c>
      <c r="B508" s="2" t="s">
        <v>25</v>
      </c>
      <c r="C508" s="2" t="s">
        <v>25</v>
      </c>
    </row>
    <row r="509" spans="1:3" x14ac:dyDescent="0.25">
      <c r="A509" s="8">
        <v>1</v>
      </c>
      <c r="B509" s="2" t="s">
        <v>25</v>
      </c>
      <c r="C509" s="2" t="s">
        <v>25</v>
      </c>
    </row>
    <row r="510" spans="1:3" x14ac:dyDescent="0.25">
      <c r="A510" s="8">
        <v>1</v>
      </c>
      <c r="B510" s="2" t="s">
        <v>25</v>
      </c>
      <c r="C510" s="2" t="s">
        <v>25</v>
      </c>
    </row>
    <row r="511" spans="1:3" x14ac:dyDescent="0.25">
      <c r="A511" s="8">
        <v>1</v>
      </c>
      <c r="B511" s="2" t="s">
        <v>25</v>
      </c>
      <c r="C511" s="2" t="s">
        <v>25</v>
      </c>
    </row>
    <row r="512" spans="1:3" x14ac:dyDescent="0.25">
      <c r="A512" s="8">
        <v>1</v>
      </c>
      <c r="B512" s="2" t="s">
        <v>25</v>
      </c>
      <c r="C512" s="2" t="s">
        <v>25</v>
      </c>
    </row>
    <row r="513" spans="1:3" x14ac:dyDescent="0.25">
      <c r="A513" s="8">
        <v>1</v>
      </c>
      <c r="B513" s="2" t="s">
        <v>25</v>
      </c>
      <c r="C513" s="2" t="s">
        <v>25</v>
      </c>
    </row>
    <row r="514" spans="1:3" x14ac:dyDescent="0.25">
      <c r="A514" s="8">
        <v>1</v>
      </c>
      <c r="B514" s="2" t="s">
        <v>25</v>
      </c>
      <c r="C514" s="2" t="s">
        <v>25</v>
      </c>
    </row>
    <row r="515" spans="1:3" x14ac:dyDescent="0.25">
      <c r="A515" s="8">
        <v>1</v>
      </c>
      <c r="B515" s="2" t="s">
        <v>25</v>
      </c>
      <c r="C515" s="2" t="s">
        <v>25</v>
      </c>
    </row>
    <row r="516" spans="1:3" x14ac:dyDescent="0.25">
      <c r="A516" s="8">
        <v>1</v>
      </c>
      <c r="B516" s="2" t="s">
        <v>25</v>
      </c>
      <c r="C516" s="2" t="s">
        <v>25</v>
      </c>
    </row>
    <row r="517" spans="1:3" x14ac:dyDescent="0.25">
      <c r="A517" s="8">
        <v>1</v>
      </c>
      <c r="B517" s="2" t="s">
        <v>25</v>
      </c>
      <c r="C517" s="2" t="s">
        <v>25</v>
      </c>
    </row>
    <row r="518" spans="1:3" x14ac:dyDescent="0.25">
      <c r="A518" s="8">
        <v>1</v>
      </c>
      <c r="B518" s="2" t="s">
        <v>25</v>
      </c>
      <c r="C518" s="2" t="s">
        <v>25</v>
      </c>
    </row>
    <row r="519" spans="1:3" x14ac:dyDescent="0.25">
      <c r="A519" s="8">
        <v>1</v>
      </c>
      <c r="B519" s="2" t="s">
        <v>25</v>
      </c>
      <c r="C519" s="2" t="s">
        <v>25</v>
      </c>
    </row>
    <row r="520" spans="1:3" x14ac:dyDescent="0.25">
      <c r="A520" s="8">
        <v>1</v>
      </c>
      <c r="B520" s="2" t="s">
        <v>25</v>
      </c>
      <c r="C520" s="2" t="s">
        <v>25</v>
      </c>
    </row>
    <row r="521" spans="1:3" x14ac:dyDescent="0.25">
      <c r="A521" s="8">
        <v>1</v>
      </c>
      <c r="B521" s="2" t="s">
        <v>25</v>
      </c>
      <c r="C521" s="2" t="s">
        <v>25</v>
      </c>
    </row>
    <row r="522" spans="1:3" x14ac:dyDescent="0.25">
      <c r="A522" s="8">
        <v>1</v>
      </c>
      <c r="B522" s="2" t="s">
        <v>25</v>
      </c>
      <c r="C522" s="2" t="s">
        <v>25</v>
      </c>
    </row>
    <row r="523" spans="1:3" x14ac:dyDescent="0.25">
      <c r="A523" s="8">
        <v>1</v>
      </c>
      <c r="B523" s="2" t="s">
        <v>25</v>
      </c>
      <c r="C523" s="2" t="s">
        <v>25</v>
      </c>
    </row>
    <row r="524" spans="1:3" x14ac:dyDescent="0.25">
      <c r="A524" s="8">
        <v>1</v>
      </c>
      <c r="B524" s="2" t="s">
        <v>25</v>
      </c>
      <c r="C524" s="2" t="s">
        <v>25</v>
      </c>
    </row>
    <row r="525" spans="1:3" x14ac:dyDescent="0.25">
      <c r="A525" s="8">
        <v>1</v>
      </c>
      <c r="B525" s="2" t="s">
        <v>25</v>
      </c>
      <c r="C525" s="2" t="s">
        <v>25</v>
      </c>
    </row>
    <row r="526" spans="1:3" x14ac:dyDescent="0.25">
      <c r="A526" s="8">
        <v>1</v>
      </c>
      <c r="B526" s="2" t="s">
        <v>25</v>
      </c>
      <c r="C526" s="2" t="s">
        <v>25</v>
      </c>
    </row>
    <row r="527" spans="1:3" x14ac:dyDescent="0.25">
      <c r="A527" s="8">
        <v>1</v>
      </c>
      <c r="B527" s="2" t="s">
        <v>25</v>
      </c>
      <c r="C527" s="2" t="s">
        <v>25</v>
      </c>
    </row>
    <row r="528" spans="1:3" x14ac:dyDescent="0.25">
      <c r="A528" s="8">
        <v>1</v>
      </c>
      <c r="B528" s="2" t="s">
        <v>25</v>
      </c>
      <c r="C528" s="2" t="s">
        <v>25</v>
      </c>
    </row>
    <row r="529" spans="1:3" x14ac:dyDescent="0.25">
      <c r="A529" s="8">
        <v>1</v>
      </c>
      <c r="B529" s="2" t="s">
        <v>25</v>
      </c>
      <c r="C529" s="2" t="s">
        <v>25</v>
      </c>
    </row>
    <row r="530" spans="1:3" x14ac:dyDescent="0.25">
      <c r="A530" s="8">
        <v>1</v>
      </c>
      <c r="B530" s="2" t="s">
        <v>25</v>
      </c>
      <c r="C530" s="2" t="s">
        <v>25</v>
      </c>
    </row>
    <row r="531" spans="1:3" x14ac:dyDescent="0.25">
      <c r="A531" s="8">
        <v>1</v>
      </c>
      <c r="B531" s="2" t="s">
        <v>25</v>
      </c>
      <c r="C531" s="2" t="s">
        <v>25</v>
      </c>
    </row>
    <row r="532" spans="1:3" x14ac:dyDescent="0.25">
      <c r="A532" s="8">
        <v>1</v>
      </c>
      <c r="B532" s="2" t="s">
        <v>25</v>
      </c>
      <c r="C532" s="2" t="s">
        <v>25</v>
      </c>
    </row>
    <row r="533" spans="1:3" x14ac:dyDescent="0.25">
      <c r="A533" s="8">
        <v>1</v>
      </c>
      <c r="B533" s="2" t="s">
        <v>25</v>
      </c>
      <c r="C533" s="2" t="s">
        <v>25</v>
      </c>
    </row>
    <row r="534" spans="1:3" x14ac:dyDescent="0.25">
      <c r="A534" s="8">
        <v>1</v>
      </c>
      <c r="B534" s="2" t="s">
        <v>25</v>
      </c>
      <c r="C534" s="2" t="s">
        <v>25</v>
      </c>
    </row>
    <row r="535" spans="1:3" x14ac:dyDescent="0.25">
      <c r="A535" s="8">
        <v>1</v>
      </c>
      <c r="B535" s="2" t="s">
        <v>25</v>
      </c>
      <c r="C535" s="2" t="s">
        <v>25</v>
      </c>
    </row>
    <row r="536" spans="1:3" x14ac:dyDescent="0.25">
      <c r="A536" s="8">
        <v>1</v>
      </c>
      <c r="B536" s="2" t="s">
        <v>25</v>
      </c>
      <c r="C536" s="2" t="s">
        <v>25</v>
      </c>
    </row>
    <row r="537" spans="1:3" x14ac:dyDescent="0.25">
      <c r="A537" s="8">
        <v>1</v>
      </c>
      <c r="B537" s="2" t="s">
        <v>25</v>
      </c>
      <c r="C537" s="2" t="s">
        <v>25</v>
      </c>
    </row>
    <row r="538" spans="1:3" x14ac:dyDescent="0.25">
      <c r="A538" s="8">
        <v>1</v>
      </c>
      <c r="B538" s="2" t="s">
        <v>25</v>
      </c>
      <c r="C538" s="2" t="s">
        <v>25</v>
      </c>
    </row>
    <row r="539" spans="1:3" x14ac:dyDescent="0.25">
      <c r="A539" s="8">
        <v>1</v>
      </c>
      <c r="B539" s="2" t="s">
        <v>25</v>
      </c>
      <c r="C539" s="2" t="s">
        <v>25</v>
      </c>
    </row>
    <row r="540" spans="1:3" x14ac:dyDescent="0.25">
      <c r="A540" s="8">
        <v>1</v>
      </c>
      <c r="B540" s="2" t="s">
        <v>25</v>
      </c>
      <c r="C540" s="2" t="s">
        <v>25</v>
      </c>
    </row>
    <row r="541" spans="1:3" x14ac:dyDescent="0.25">
      <c r="A541" s="8">
        <v>1</v>
      </c>
      <c r="B541" s="2" t="s">
        <v>25</v>
      </c>
      <c r="C541" s="2" t="s">
        <v>25</v>
      </c>
    </row>
    <row r="542" spans="1:3" x14ac:dyDescent="0.25">
      <c r="A542" s="8">
        <v>1</v>
      </c>
      <c r="B542" s="2" t="s">
        <v>25</v>
      </c>
      <c r="C542" s="2" t="s">
        <v>25</v>
      </c>
    </row>
    <row r="543" spans="1:3" x14ac:dyDescent="0.25">
      <c r="A543" s="8">
        <v>1</v>
      </c>
      <c r="B543" s="2" t="s">
        <v>25</v>
      </c>
      <c r="C543" s="2" t="s">
        <v>25</v>
      </c>
    </row>
    <row r="544" spans="1:3" x14ac:dyDescent="0.25">
      <c r="A544" s="8">
        <v>1</v>
      </c>
      <c r="B544" s="2" t="s">
        <v>25</v>
      </c>
      <c r="C544" s="2" t="s">
        <v>25</v>
      </c>
    </row>
    <row r="545" spans="1:3" x14ac:dyDescent="0.25">
      <c r="A545" s="8">
        <v>1</v>
      </c>
      <c r="B545" s="2" t="s">
        <v>25</v>
      </c>
      <c r="C545" s="2" t="s">
        <v>57</v>
      </c>
    </row>
    <row r="546" spans="1:3" x14ac:dyDescent="0.25">
      <c r="A546" s="8">
        <v>1</v>
      </c>
      <c r="B546" s="2" t="s">
        <v>25</v>
      </c>
      <c r="C546" s="2" t="s">
        <v>25</v>
      </c>
    </row>
    <row r="547" spans="1:3" x14ac:dyDescent="0.25">
      <c r="A547" s="8">
        <v>1</v>
      </c>
      <c r="B547" s="2" t="s">
        <v>25</v>
      </c>
      <c r="C547" s="2" t="s">
        <v>25</v>
      </c>
    </row>
    <row r="548" spans="1:3" x14ac:dyDescent="0.25">
      <c r="A548" s="8">
        <v>1</v>
      </c>
      <c r="B548" s="2" t="s">
        <v>25</v>
      </c>
      <c r="C548" s="2" t="s">
        <v>25</v>
      </c>
    </row>
    <row r="549" spans="1:3" x14ac:dyDescent="0.25">
      <c r="A549" s="8">
        <v>1</v>
      </c>
      <c r="B549" s="2" t="s">
        <v>25</v>
      </c>
      <c r="C549" s="2" t="s">
        <v>25</v>
      </c>
    </row>
    <row r="550" spans="1:3" x14ac:dyDescent="0.25">
      <c r="A550" s="8">
        <v>1</v>
      </c>
      <c r="B550" s="2" t="s">
        <v>25</v>
      </c>
      <c r="C550" s="2" t="s">
        <v>25</v>
      </c>
    </row>
    <row r="551" spans="1:3" x14ac:dyDescent="0.25">
      <c r="A551" s="8">
        <v>1</v>
      </c>
      <c r="B551" s="2" t="s">
        <v>25</v>
      </c>
      <c r="C551" s="2" t="s">
        <v>25</v>
      </c>
    </row>
    <row r="552" spans="1:3" x14ac:dyDescent="0.25">
      <c r="A552" s="8">
        <v>1</v>
      </c>
      <c r="B552" s="2" t="s">
        <v>25</v>
      </c>
      <c r="C552" s="2" t="s">
        <v>25</v>
      </c>
    </row>
    <row r="553" spans="1:3" x14ac:dyDescent="0.25">
      <c r="A553" s="8">
        <v>1</v>
      </c>
      <c r="B553" s="2" t="s">
        <v>25</v>
      </c>
      <c r="C553" s="2" t="s">
        <v>25</v>
      </c>
    </row>
    <row r="554" spans="1:3" x14ac:dyDescent="0.25">
      <c r="A554" s="8">
        <v>1</v>
      </c>
      <c r="B554" s="2" t="s">
        <v>25</v>
      </c>
      <c r="C554" s="2" t="s">
        <v>25</v>
      </c>
    </row>
    <row r="555" spans="1:3" x14ac:dyDescent="0.25">
      <c r="A555" s="8">
        <v>1</v>
      </c>
      <c r="B555" s="2" t="s">
        <v>25</v>
      </c>
      <c r="C555" s="2" t="s">
        <v>25</v>
      </c>
    </row>
    <row r="556" spans="1:3" x14ac:dyDescent="0.25">
      <c r="A556" s="8">
        <v>1</v>
      </c>
      <c r="B556" s="2" t="s">
        <v>25</v>
      </c>
      <c r="C556" s="2" t="s">
        <v>25</v>
      </c>
    </row>
    <row r="557" spans="1:3" x14ac:dyDescent="0.25">
      <c r="A557" s="8">
        <v>1</v>
      </c>
      <c r="B557" s="2" t="s">
        <v>25</v>
      </c>
      <c r="C557" s="2" t="s">
        <v>25</v>
      </c>
    </row>
  </sheetData>
  <mergeCells count="2">
    <mergeCell ref="F35:K35"/>
    <mergeCell ref="K37:K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795"/>
  <sheetViews>
    <sheetView workbookViewId="0"/>
  </sheetViews>
  <sheetFormatPr baseColWidth="10" defaultColWidth="14.42578125" defaultRowHeight="15" customHeight="1" x14ac:dyDescent="0.25"/>
  <cols>
    <col min="4" max="4" width="5" customWidth="1"/>
    <col min="5" max="5" width="4.85546875" customWidth="1"/>
    <col min="6" max="6" width="28.140625" customWidth="1"/>
    <col min="7" max="7" width="16" customWidth="1"/>
    <col min="11" max="11" width="18.5703125" customWidth="1"/>
  </cols>
  <sheetData>
    <row r="1" spans="1:13" x14ac:dyDescent="0.25">
      <c r="A1" s="9" t="s">
        <v>0</v>
      </c>
      <c r="B1" s="9" t="s">
        <v>16</v>
      </c>
      <c r="C1" s="9" t="s">
        <v>3</v>
      </c>
      <c r="F1" s="4" t="s">
        <v>4</v>
      </c>
      <c r="G1" s="6" t="s">
        <v>17</v>
      </c>
      <c r="H1" s="6" t="s">
        <v>8</v>
      </c>
      <c r="I1" s="6" t="s">
        <v>7</v>
      </c>
      <c r="J1" s="6" t="s">
        <v>9</v>
      </c>
      <c r="K1" s="6" t="s">
        <v>10</v>
      </c>
      <c r="L1" s="6" t="s">
        <v>11</v>
      </c>
      <c r="M1" s="6" t="s">
        <v>12</v>
      </c>
    </row>
    <row r="2" spans="1:13" x14ac:dyDescent="0.25">
      <c r="A2" s="9">
        <v>3</v>
      </c>
      <c r="B2" s="9" t="s">
        <v>18</v>
      </c>
      <c r="C2" s="9" t="s">
        <v>18</v>
      </c>
      <c r="F2" s="10" t="s">
        <v>17</v>
      </c>
      <c r="G2" s="13">
        <f>COUNTIF(C85:C184,"Degradado")</f>
        <v>47</v>
      </c>
      <c r="H2">
        <f>COUNTIF(C85:C184,"NoBosque")</f>
        <v>19</v>
      </c>
      <c r="I2" s="16">
        <f>COUNTIF(C85:C184,"Bosque")</f>
        <v>34</v>
      </c>
      <c r="J2">
        <f t="shared" ref="J2:J4" si="0">SUM(G2:I2)</f>
        <v>100</v>
      </c>
      <c r="K2" s="19">
        <f t="shared" ref="K2:K4" si="1">L2/0.09</f>
        <v>10781322.222222222</v>
      </c>
      <c r="L2" s="20">
        <v>970319</v>
      </c>
      <c r="M2" s="22">
        <f>L2/L5</f>
        <v>6.4465034517433434E-2</v>
      </c>
    </row>
    <row r="3" spans="1:13" x14ac:dyDescent="0.25">
      <c r="A3" s="9">
        <v>3</v>
      </c>
      <c r="B3" s="9" t="s">
        <v>18</v>
      </c>
      <c r="C3" s="9" t="s">
        <v>18</v>
      </c>
      <c r="F3" s="10" t="s">
        <v>8</v>
      </c>
      <c r="G3">
        <f>COUNTIF(C2:C84,"Degradado")</f>
        <v>7</v>
      </c>
      <c r="H3" s="13">
        <f>COUNTIF(C2:C84,"NoBosque")</f>
        <v>72</v>
      </c>
      <c r="I3" s="16">
        <f>COUNTIF(C2:C84,"Bosque")</f>
        <v>4</v>
      </c>
      <c r="J3">
        <f t="shared" si="0"/>
        <v>83</v>
      </c>
      <c r="K3" s="27">
        <f t="shared" si="1"/>
        <v>25682496.000000004</v>
      </c>
      <c r="L3" s="24">
        <v>2311424.64</v>
      </c>
      <c r="M3" s="22">
        <f>L3/L5</f>
        <v>0.15356400235597381</v>
      </c>
    </row>
    <row r="4" spans="1:13" x14ac:dyDescent="0.25">
      <c r="A4" s="9">
        <v>3</v>
      </c>
      <c r="B4" s="9" t="s">
        <v>18</v>
      </c>
      <c r="C4" s="9" t="s">
        <v>18</v>
      </c>
      <c r="F4" s="10" t="s">
        <v>7</v>
      </c>
      <c r="G4" s="30">
        <f>COUNTIF(C185:C795,"Degradado")</f>
        <v>42</v>
      </c>
      <c r="H4" s="30">
        <f>COUNTIF(C185:C795,"NoBosque")</f>
        <v>3</v>
      </c>
      <c r="I4" s="33">
        <f>COUNTIF(C185:C795,"Bosque")</f>
        <v>566</v>
      </c>
      <c r="J4" s="30">
        <f t="shared" si="0"/>
        <v>611</v>
      </c>
      <c r="K4" s="35">
        <f t="shared" si="1"/>
        <v>130779126.77777779</v>
      </c>
      <c r="L4" s="37">
        <v>11770121.41</v>
      </c>
      <c r="M4" s="39">
        <f>L4/L5</f>
        <v>0.78197096312659276</v>
      </c>
    </row>
    <row r="5" spans="1:13" x14ac:dyDescent="0.25">
      <c r="A5" s="9">
        <v>3</v>
      </c>
      <c r="B5" s="9" t="s">
        <v>18</v>
      </c>
      <c r="C5" s="9" t="s">
        <v>18</v>
      </c>
      <c r="F5" s="43" t="s">
        <v>26</v>
      </c>
      <c r="G5" s="45">
        <f t="shared" ref="G5:M5" si="2">SUM(G2:G4)</f>
        <v>96</v>
      </c>
      <c r="H5" s="45">
        <f t="shared" si="2"/>
        <v>94</v>
      </c>
      <c r="I5" s="45">
        <f t="shared" si="2"/>
        <v>604</v>
      </c>
      <c r="J5" s="45">
        <f t="shared" si="2"/>
        <v>794</v>
      </c>
      <c r="K5" s="19">
        <f t="shared" si="2"/>
        <v>167242945</v>
      </c>
      <c r="L5" s="19">
        <f t="shared" si="2"/>
        <v>15051865.050000001</v>
      </c>
      <c r="M5" s="47">
        <f t="shared" si="2"/>
        <v>1</v>
      </c>
    </row>
    <row r="6" spans="1:13" x14ac:dyDescent="0.25">
      <c r="A6" s="9">
        <v>3</v>
      </c>
      <c r="B6" s="9" t="s">
        <v>18</v>
      </c>
      <c r="C6" s="9" t="s">
        <v>18</v>
      </c>
      <c r="F6" s="48"/>
      <c r="G6" s="45"/>
      <c r="H6" s="45"/>
      <c r="I6" s="45"/>
      <c r="J6" s="45"/>
      <c r="K6" s="27"/>
      <c r="L6" s="31"/>
    </row>
    <row r="7" spans="1:13" x14ac:dyDescent="0.25">
      <c r="A7" s="9">
        <v>3</v>
      </c>
      <c r="B7" s="9" t="s">
        <v>18</v>
      </c>
      <c r="C7" s="9" t="s">
        <v>18</v>
      </c>
      <c r="F7" s="43" t="s">
        <v>28</v>
      </c>
      <c r="G7" s="45">
        <f>SUM(G2,H3,I4)</f>
        <v>685</v>
      </c>
      <c r="H7" s="45"/>
      <c r="I7" s="45"/>
      <c r="J7" s="45"/>
      <c r="K7" s="19"/>
      <c r="L7" s="31"/>
    </row>
    <row r="8" spans="1:13" x14ac:dyDescent="0.25">
      <c r="A8" s="9">
        <v>3</v>
      </c>
      <c r="B8" s="9" t="s">
        <v>18</v>
      </c>
      <c r="C8" s="9" t="s">
        <v>18</v>
      </c>
      <c r="F8" s="43" t="s">
        <v>30</v>
      </c>
      <c r="G8" s="45">
        <f>J5</f>
        <v>794</v>
      </c>
      <c r="H8" s="45"/>
      <c r="I8" s="45"/>
      <c r="J8" s="45"/>
    </row>
    <row r="9" spans="1:13" x14ac:dyDescent="0.25">
      <c r="A9" s="9">
        <v>3</v>
      </c>
      <c r="B9" s="9" t="s">
        <v>18</v>
      </c>
      <c r="C9" s="9" t="s">
        <v>18</v>
      </c>
      <c r="F9" s="45"/>
      <c r="G9" s="45"/>
      <c r="H9" s="45"/>
      <c r="I9" s="45"/>
      <c r="J9" s="45"/>
    </row>
    <row r="10" spans="1:13" x14ac:dyDescent="0.25">
      <c r="A10" s="9">
        <v>3</v>
      </c>
      <c r="B10" s="9" t="s">
        <v>18</v>
      </c>
      <c r="C10" s="9" t="s">
        <v>18</v>
      </c>
      <c r="F10" s="43" t="s">
        <v>31</v>
      </c>
      <c r="G10" s="51">
        <f>(G7/G8)*100</f>
        <v>86.272040302267001</v>
      </c>
      <c r="H10" s="45"/>
      <c r="I10" s="45"/>
      <c r="J10" s="45"/>
    </row>
    <row r="11" spans="1:13" x14ac:dyDescent="0.25">
      <c r="A11" s="9">
        <v>3</v>
      </c>
      <c r="B11" s="9" t="s">
        <v>18</v>
      </c>
      <c r="C11" s="9" t="s">
        <v>18</v>
      </c>
      <c r="F11" s="45"/>
      <c r="G11" s="43"/>
      <c r="H11" s="45"/>
      <c r="I11" s="45"/>
      <c r="J11" s="45"/>
    </row>
    <row r="12" spans="1:13" x14ac:dyDescent="0.25">
      <c r="A12" s="9">
        <v>3</v>
      </c>
      <c r="B12" s="9" t="s">
        <v>18</v>
      </c>
      <c r="C12" s="9" t="s">
        <v>18</v>
      </c>
      <c r="F12" s="6" t="s">
        <v>32</v>
      </c>
      <c r="G12" s="53" t="s">
        <v>33</v>
      </c>
      <c r="H12" s="6" t="s">
        <v>35</v>
      </c>
      <c r="J12" s="48"/>
      <c r="K12" s="41"/>
    </row>
    <row r="13" spans="1:13" x14ac:dyDescent="0.25">
      <c r="A13" s="9">
        <v>3</v>
      </c>
      <c r="B13" s="9" t="s">
        <v>18</v>
      </c>
      <c r="C13" s="9" t="s">
        <v>18</v>
      </c>
      <c r="F13" s="10" t="s">
        <v>17</v>
      </c>
      <c r="G13" s="51">
        <f>(G2/J2)*100</f>
        <v>47</v>
      </c>
      <c r="H13" s="56">
        <f>(G2/G5)*100</f>
        <v>48.958333333333329</v>
      </c>
      <c r="K13" s="19"/>
    </row>
    <row r="14" spans="1:13" x14ac:dyDescent="0.25">
      <c r="A14" s="9">
        <v>3</v>
      </c>
      <c r="B14" s="9" t="s">
        <v>18</v>
      </c>
      <c r="C14" s="9" t="s">
        <v>18</v>
      </c>
      <c r="F14" s="41" t="s">
        <v>8</v>
      </c>
      <c r="G14" s="51">
        <f>(H3/J3)*100</f>
        <v>86.746987951807228</v>
      </c>
      <c r="H14" s="59">
        <f>H3/H5*100</f>
        <v>76.59574468085107</v>
      </c>
      <c r="K14" s="27"/>
    </row>
    <row r="15" spans="1:13" x14ac:dyDescent="0.25">
      <c r="A15" s="9">
        <v>3</v>
      </c>
      <c r="B15" s="9" t="s">
        <v>18</v>
      </c>
      <c r="C15" s="9" t="s">
        <v>37</v>
      </c>
      <c r="F15" s="41" t="s">
        <v>7</v>
      </c>
      <c r="G15" s="51">
        <f>(I4/J4)*100</f>
        <v>92.635024549918171</v>
      </c>
      <c r="H15" s="59">
        <f>I4/I5*100</f>
        <v>93.708609271523187</v>
      </c>
      <c r="K15" s="19"/>
    </row>
    <row r="16" spans="1:13" x14ac:dyDescent="0.25">
      <c r="A16" s="9">
        <v>3</v>
      </c>
      <c r="B16" s="9" t="s">
        <v>18</v>
      </c>
      <c r="C16" s="9" t="s">
        <v>25</v>
      </c>
      <c r="F16" s="41"/>
      <c r="H16" s="61"/>
      <c r="J16" s="52"/>
    </row>
    <row r="17" spans="1:13" x14ac:dyDescent="0.25">
      <c r="A17" s="9">
        <v>3</v>
      </c>
      <c r="B17" s="9" t="s">
        <v>18</v>
      </c>
      <c r="C17" s="9" t="s">
        <v>18</v>
      </c>
      <c r="F17" s="4" t="s">
        <v>39</v>
      </c>
    </row>
    <row r="18" spans="1:13" x14ac:dyDescent="0.25">
      <c r="A18" s="9">
        <v>3</v>
      </c>
      <c r="B18" s="9" t="s">
        <v>18</v>
      </c>
      <c r="C18" s="9" t="s">
        <v>18</v>
      </c>
      <c r="F18" s="6" t="s">
        <v>4</v>
      </c>
      <c r="G18" s="6" t="s">
        <v>17</v>
      </c>
      <c r="H18" s="6" t="s">
        <v>8</v>
      </c>
      <c r="I18" s="6" t="s">
        <v>7</v>
      </c>
      <c r="J18" s="6" t="s">
        <v>40</v>
      </c>
      <c r="K18" s="6" t="s">
        <v>10</v>
      </c>
      <c r="L18" s="6" t="s">
        <v>11</v>
      </c>
      <c r="M18" s="6" t="s">
        <v>41</v>
      </c>
    </row>
    <row r="19" spans="1:13" x14ac:dyDescent="0.25">
      <c r="A19" s="9">
        <v>3</v>
      </c>
      <c r="B19" s="9" t="s">
        <v>18</v>
      </c>
      <c r="C19" s="9" t="s">
        <v>18</v>
      </c>
      <c r="F19" s="10" t="s">
        <v>17</v>
      </c>
      <c r="G19" s="64">
        <f t="shared" ref="G19:I19" si="3">$M$2*(G2/$J$2)</f>
        <v>3.0298566223193713E-2</v>
      </c>
      <c r="H19" s="66">
        <f t="shared" si="3"/>
        <v>1.2248356558312353E-2</v>
      </c>
      <c r="I19" s="66">
        <f t="shared" si="3"/>
        <v>2.1918111735927368E-2</v>
      </c>
      <c r="J19" s="66">
        <f t="shared" ref="J19:J21" si="4">SUM(G19:I19)</f>
        <v>6.4465034517433434E-2</v>
      </c>
      <c r="K19" s="19">
        <v>10781322.222222222</v>
      </c>
      <c r="L19" s="20">
        <f t="shared" ref="L19:L21" si="5">K19*0.09</f>
        <v>970319</v>
      </c>
      <c r="M19" s="68">
        <f>L19/L22</f>
        <v>6.4465034517433434E-2</v>
      </c>
    </row>
    <row r="20" spans="1:13" x14ac:dyDescent="0.25">
      <c r="A20" s="9">
        <v>3</v>
      </c>
      <c r="B20" s="9" t="s">
        <v>18</v>
      </c>
      <c r="C20" s="9" t="s">
        <v>18</v>
      </c>
      <c r="F20" s="41" t="s">
        <v>8</v>
      </c>
      <c r="G20" s="66">
        <f t="shared" ref="G20:G21" si="6">$M$2*(G3/$J$2)</f>
        <v>4.5125524162203407E-3</v>
      </c>
      <c r="H20" s="64">
        <f>$M$3*(H3/$J$3)</f>
        <v>0.13321214662204958</v>
      </c>
      <c r="I20" s="66">
        <f>$M$2*(I3/$J$2)</f>
        <v>2.5786013806973376E-3</v>
      </c>
      <c r="J20" s="66">
        <f t="shared" si="4"/>
        <v>0.14030330041896727</v>
      </c>
      <c r="K20" s="27">
        <v>25682496.000000004</v>
      </c>
      <c r="L20" s="20">
        <f t="shared" si="5"/>
        <v>2311424.64</v>
      </c>
      <c r="M20" s="68">
        <f>L20/L22</f>
        <v>0.15356400235597381</v>
      </c>
    </row>
    <row r="21" spans="1:13" x14ac:dyDescent="0.25">
      <c r="A21" s="9">
        <v>3</v>
      </c>
      <c r="B21" s="9" t="s">
        <v>18</v>
      </c>
      <c r="C21" s="9" t="s">
        <v>25</v>
      </c>
      <c r="F21" s="41" t="s">
        <v>7</v>
      </c>
      <c r="G21" s="66">
        <f t="shared" si="6"/>
        <v>2.7075314497322041E-2</v>
      </c>
      <c r="H21" s="66">
        <f>$M$2*(H4/$J$2)</f>
        <v>1.9339510355230029E-3</v>
      </c>
      <c r="I21" s="64">
        <f>$M$4*(I4/$J$4)</f>
        <v>0.7243789936655507</v>
      </c>
      <c r="J21" s="66">
        <f t="shared" si="4"/>
        <v>0.75338825919839569</v>
      </c>
      <c r="K21" s="27">
        <v>130779126.77777779</v>
      </c>
      <c r="L21" s="20">
        <f t="shared" si="5"/>
        <v>11770121.41</v>
      </c>
      <c r="M21" s="68">
        <f>L21/L22</f>
        <v>0.78197096312659276</v>
      </c>
    </row>
    <row r="22" spans="1:13" x14ac:dyDescent="0.25">
      <c r="A22" s="9">
        <v>3</v>
      </c>
      <c r="B22" s="9" t="s">
        <v>18</v>
      </c>
      <c r="C22" s="9" t="s">
        <v>18</v>
      </c>
      <c r="F22" s="42" t="s">
        <v>44</v>
      </c>
      <c r="G22" s="61">
        <f t="shared" ref="G22:M22" si="7">SUM(G19:G21)</f>
        <v>6.1886433136736092E-2</v>
      </c>
      <c r="H22" s="61">
        <f t="shared" si="7"/>
        <v>0.14739445421588493</v>
      </c>
      <c r="I22" s="22">
        <f t="shared" si="7"/>
        <v>0.74887570678217541</v>
      </c>
      <c r="J22" s="61">
        <f t="shared" si="7"/>
        <v>0.95815659413479637</v>
      </c>
      <c r="K22" s="24">
        <f t="shared" si="7"/>
        <v>167242945</v>
      </c>
      <c r="L22" s="24">
        <f t="shared" si="7"/>
        <v>15051865.050000001</v>
      </c>
      <c r="M22" s="68">
        <f t="shared" si="7"/>
        <v>1</v>
      </c>
    </row>
    <row r="23" spans="1:13" x14ac:dyDescent="0.25">
      <c r="A23" s="9">
        <v>3</v>
      </c>
      <c r="B23" s="9" t="s">
        <v>18</v>
      </c>
      <c r="C23" s="9" t="s">
        <v>18</v>
      </c>
      <c r="F23" s="42" t="s">
        <v>45</v>
      </c>
      <c r="G23" s="76">
        <f t="shared" ref="G23:I23" si="8">G22*$L$22</f>
        <v>931506.23999999987</v>
      </c>
      <c r="H23" s="76">
        <f t="shared" si="8"/>
        <v>2218561.4339759038</v>
      </c>
      <c r="I23" s="76">
        <f t="shared" si="8"/>
        <v>11271976.077708675</v>
      </c>
      <c r="J23" s="52"/>
    </row>
    <row r="24" spans="1:13" x14ac:dyDescent="0.25">
      <c r="A24" s="9">
        <v>3</v>
      </c>
      <c r="B24" s="9" t="s">
        <v>18</v>
      </c>
      <c r="C24" s="9" t="s">
        <v>18</v>
      </c>
      <c r="F24" s="42" t="s">
        <v>47</v>
      </c>
      <c r="G24" s="77">
        <f t="shared" ref="G24:I24" si="9">SQRT(($M$19*G19-G19^2)/($J$2-1)+($M$20*G20-G20^2)/($J$3-1)+($M$21*G21-G21^2)/($J$4-1))</f>
        <v>7.2225759009352641E-3</v>
      </c>
      <c r="H24" s="77">
        <f t="shared" si="9"/>
        <v>6.4804086852126973E-3</v>
      </c>
      <c r="I24" s="77">
        <f t="shared" si="9"/>
        <v>9.0861686463876868E-3</v>
      </c>
    </row>
    <row r="25" spans="1:13" x14ac:dyDescent="0.25">
      <c r="A25" s="9">
        <v>3</v>
      </c>
      <c r="B25" s="9" t="s">
        <v>18</v>
      </c>
      <c r="C25" s="9" t="s">
        <v>18</v>
      </c>
      <c r="F25" s="42" t="s">
        <v>50</v>
      </c>
      <c r="G25" s="20">
        <f t="shared" ref="G25:I25" si="10">G24*$L$22</f>
        <v>108713.23777425977</v>
      </c>
      <c r="H25" s="20">
        <f t="shared" si="10"/>
        <v>97542.236998669454</v>
      </c>
      <c r="I25" s="20">
        <f t="shared" si="10"/>
        <v>136763.78428696864</v>
      </c>
    </row>
    <row r="26" spans="1:13" x14ac:dyDescent="0.25">
      <c r="A26" s="9">
        <v>3</v>
      </c>
      <c r="B26" s="9" t="s">
        <v>18</v>
      </c>
      <c r="C26" s="9" t="s">
        <v>18</v>
      </c>
      <c r="F26" s="42" t="s">
        <v>51</v>
      </c>
      <c r="G26" s="20">
        <f t="shared" ref="G26:I26" si="11">G25*1.96</f>
        <v>213077.94603754915</v>
      </c>
      <c r="H26" s="20">
        <f t="shared" si="11"/>
        <v>191182.78451739214</v>
      </c>
      <c r="I26" s="20">
        <f t="shared" si="11"/>
        <v>268057.01720245852</v>
      </c>
      <c r="J26" s="41"/>
      <c r="K26" s="41"/>
    </row>
    <row r="27" spans="1:13" x14ac:dyDescent="0.25">
      <c r="A27" s="9">
        <v>3</v>
      </c>
      <c r="B27" s="9" t="s">
        <v>18</v>
      </c>
      <c r="C27" s="9" t="s">
        <v>18</v>
      </c>
      <c r="F27" s="41"/>
      <c r="G27" s="61"/>
      <c r="I27" s="61"/>
      <c r="J27" s="71"/>
      <c r="K27" s="19"/>
    </row>
    <row r="28" spans="1:13" x14ac:dyDescent="0.25">
      <c r="A28" s="9">
        <v>3</v>
      </c>
      <c r="B28" s="9" t="s">
        <v>18</v>
      </c>
      <c r="C28" s="9" t="s">
        <v>37</v>
      </c>
      <c r="F28" s="42" t="s">
        <v>52</v>
      </c>
      <c r="G28" s="78">
        <f>(G19+H20+I21)*100</f>
        <v>88.788970651079396</v>
      </c>
      <c r="H28" s="61"/>
      <c r="I28" s="61"/>
      <c r="J28" s="66"/>
      <c r="K28" s="27"/>
    </row>
    <row r="29" spans="1:13" x14ac:dyDescent="0.25">
      <c r="A29" s="9">
        <v>3</v>
      </c>
      <c r="B29" s="9" t="s">
        <v>18</v>
      </c>
      <c r="C29" s="9" t="s">
        <v>18</v>
      </c>
      <c r="F29" s="41"/>
      <c r="G29" s="61"/>
      <c r="H29" s="61"/>
      <c r="I29" s="61"/>
      <c r="J29" s="66"/>
      <c r="K29" s="19"/>
    </row>
    <row r="30" spans="1:13" x14ac:dyDescent="0.25">
      <c r="A30" s="9">
        <v>3</v>
      </c>
      <c r="B30" s="9" t="s">
        <v>18</v>
      </c>
      <c r="C30" s="9" t="s">
        <v>18</v>
      </c>
      <c r="F30" s="6" t="s">
        <v>53</v>
      </c>
      <c r="G30" s="53" t="s">
        <v>33</v>
      </c>
      <c r="H30" s="6" t="s">
        <v>35</v>
      </c>
      <c r="I30" s="80"/>
      <c r="J30" s="52"/>
    </row>
    <row r="31" spans="1:13" x14ac:dyDescent="0.25">
      <c r="A31" s="9">
        <v>3</v>
      </c>
      <c r="B31" s="9" t="s">
        <v>18</v>
      </c>
      <c r="C31" s="9" t="s">
        <v>18</v>
      </c>
      <c r="F31" s="41" t="s">
        <v>6</v>
      </c>
      <c r="G31" s="78">
        <f>G19/J19*100</f>
        <v>47</v>
      </c>
      <c r="H31" s="78">
        <f>G19/G22*100</f>
        <v>48.958333333333336</v>
      </c>
    </row>
    <row r="32" spans="1:13" x14ac:dyDescent="0.25">
      <c r="A32" s="9">
        <v>3</v>
      </c>
      <c r="B32" s="9" t="s">
        <v>18</v>
      </c>
      <c r="C32" s="9" t="s">
        <v>18</v>
      </c>
      <c r="F32" s="41" t="s">
        <v>8</v>
      </c>
      <c r="G32" s="78">
        <f>H20/J20*100</f>
        <v>94.945839637597686</v>
      </c>
      <c r="H32" s="78">
        <f>H20/H22*100</f>
        <v>90.377991038209032</v>
      </c>
    </row>
    <row r="33" spans="1:11" x14ac:dyDescent="0.25">
      <c r="A33" s="9">
        <v>3</v>
      </c>
      <c r="B33" s="9" t="s">
        <v>18</v>
      </c>
      <c r="C33" s="9" t="s">
        <v>18</v>
      </c>
      <c r="F33" s="41" t="s">
        <v>7</v>
      </c>
      <c r="G33" s="78">
        <f>I21/J21*100</f>
        <v>96.149493282028203</v>
      </c>
      <c r="H33" s="78">
        <f>I21/I22*100</f>
        <v>96.728867969040692</v>
      </c>
    </row>
    <row r="34" spans="1:11" x14ac:dyDescent="0.25">
      <c r="A34" s="9">
        <v>3</v>
      </c>
      <c r="B34" s="9" t="s">
        <v>18</v>
      </c>
      <c r="C34" s="9" t="s">
        <v>18</v>
      </c>
    </row>
    <row r="35" spans="1:11" x14ac:dyDescent="0.25">
      <c r="A35" s="9">
        <v>3</v>
      </c>
      <c r="B35" s="9" t="s">
        <v>18</v>
      </c>
      <c r="C35" s="9" t="s">
        <v>18</v>
      </c>
      <c r="F35" s="114" t="s">
        <v>56</v>
      </c>
      <c r="G35" s="115"/>
      <c r="H35" s="115"/>
      <c r="I35" s="115"/>
      <c r="J35" s="115"/>
      <c r="K35" s="115"/>
    </row>
    <row r="36" spans="1:11" x14ac:dyDescent="0.25">
      <c r="A36" s="9">
        <v>3</v>
      </c>
      <c r="B36" s="9" t="s">
        <v>18</v>
      </c>
      <c r="C36" s="9" t="s">
        <v>18</v>
      </c>
      <c r="F36" s="81" t="s">
        <v>19</v>
      </c>
      <c r="G36" s="81" t="s">
        <v>58</v>
      </c>
      <c r="H36" s="82" t="s">
        <v>59</v>
      </c>
      <c r="I36" s="81" t="s">
        <v>62</v>
      </c>
      <c r="J36" s="81" t="s">
        <v>63</v>
      </c>
      <c r="K36" s="81" t="s">
        <v>64</v>
      </c>
    </row>
    <row r="37" spans="1:11" x14ac:dyDescent="0.25">
      <c r="A37" s="9">
        <v>3</v>
      </c>
      <c r="B37" s="9" t="s">
        <v>18</v>
      </c>
      <c r="C37" s="9" t="s">
        <v>18</v>
      </c>
      <c r="F37" s="83" t="s">
        <v>69</v>
      </c>
      <c r="G37" s="84">
        <f>G23</f>
        <v>931506.23999999987</v>
      </c>
      <c r="H37" s="85">
        <f>G26</f>
        <v>213077.94603754915</v>
      </c>
      <c r="I37" s="86">
        <f t="shared" ref="I37:J37" si="12">G31</f>
        <v>47</v>
      </c>
      <c r="J37" s="86">
        <f t="shared" si="12"/>
        <v>48.958333333333336</v>
      </c>
      <c r="K37" s="116">
        <f>G28</f>
        <v>88.788970651079396</v>
      </c>
    </row>
    <row r="38" spans="1:11" x14ac:dyDescent="0.25">
      <c r="A38" s="9">
        <v>3</v>
      </c>
      <c r="B38" s="9" t="s">
        <v>18</v>
      </c>
      <c r="C38" s="9" t="s">
        <v>18</v>
      </c>
      <c r="F38" s="83" t="s">
        <v>8</v>
      </c>
      <c r="G38" s="84">
        <f>H23</f>
        <v>2218561.4339759038</v>
      </c>
      <c r="H38" s="85">
        <f>H26</f>
        <v>191182.78451739214</v>
      </c>
      <c r="I38" s="86">
        <f t="shared" ref="I38:J38" si="13">G32</f>
        <v>94.945839637597686</v>
      </c>
      <c r="J38" s="86">
        <f t="shared" si="13"/>
        <v>90.377991038209032</v>
      </c>
      <c r="K38" s="117"/>
    </row>
    <row r="39" spans="1:11" x14ac:dyDescent="0.25">
      <c r="A39" s="9">
        <v>3</v>
      </c>
      <c r="B39" s="9" t="s">
        <v>18</v>
      </c>
      <c r="C39" s="9" t="s">
        <v>18</v>
      </c>
      <c r="F39" s="83" t="s">
        <v>7</v>
      </c>
      <c r="G39" s="84">
        <f>I23</f>
        <v>11271976.077708675</v>
      </c>
      <c r="H39" s="85">
        <f>I26</f>
        <v>268057.01720245852</v>
      </c>
      <c r="I39" s="86">
        <f t="shared" ref="I39:J39" si="14">G33</f>
        <v>96.149493282028203</v>
      </c>
      <c r="J39" s="86">
        <f t="shared" si="14"/>
        <v>96.728867969040692</v>
      </c>
      <c r="K39" s="118"/>
    </row>
    <row r="40" spans="1:11" x14ac:dyDescent="0.25">
      <c r="A40" s="9">
        <v>3</v>
      </c>
      <c r="B40" s="9" t="s">
        <v>18</v>
      </c>
      <c r="C40" s="9" t="s">
        <v>18</v>
      </c>
    </row>
    <row r="41" spans="1:11" x14ac:dyDescent="0.25">
      <c r="A41" s="9">
        <v>3</v>
      </c>
      <c r="B41" s="9" t="s">
        <v>18</v>
      </c>
      <c r="C41" s="9" t="s">
        <v>18</v>
      </c>
      <c r="F41" s="41" t="s">
        <v>71</v>
      </c>
    </row>
    <row r="42" spans="1:11" x14ac:dyDescent="0.25">
      <c r="A42" s="9">
        <v>3</v>
      </c>
      <c r="B42" s="9" t="s">
        <v>18</v>
      </c>
      <c r="C42" s="9" t="s">
        <v>37</v>
      </c>
      <c r="I42" s="95"/>
      <c r="J42" s="95"/>
    </row>
    <row r="43" spans="1:11" x14ac:dyDescent="0.25">
      <c r="A43" s="9">
        <v>3</v>
      </c>
      <c r="B43" s="9" t="s">
        <v>18</v>
      </c>
      <c r="C43" s="9" t="s">
        <v>18</v>
      </c>
    </row>
    <row r="44" spans="1:11" x14ac:dyDescent="0.25">
      <c r="A44" s="9">
        <v>3</v>
      </c>
      <c r="B44" s="9" t="s">
        <v>18</v>
      </c>
      <c r="C44" s="9" t="s">
        <v>18</v>
      </c>
      <c r="I44" s="78"/>
    </row>
    <row r="45" spans="1:11" x14ac:dyDescent="0.25">
      <c r="A45" s="9">
        <v>3</v>
      </c>
      <c r="B45" s="9" t="s">
        <v>18</v>
      </c>
      <c r="C45" s="9" t="s">
        <v>18</v>
      </c>
    </row>
    <row r="46" spans="1:11" x14ac:dyDescent="0.25">
      <c r="A46" s="9">
        <v>3</v>
      </c>
      <c r="B46" s="9" t="s">
        <v>18</v>
      </c>
      <c r="C46" s="9" t="s">
        <v>18</v>
      </c>
    </row>
    <row r="47" spans="1:11" x14ac:dyDescent="0.25">
      <c r="A47" s="9">
        <v>3</v>
      </c>
      <c r="B47" s="9" t="s">
        <v>18</v>
      </c>
      <c r="C47" s="9" t="s">
        <v>18</v>
      </c>
    </row>
    <row r="48" spans="1:11" x14ac:dyDescent="0.25">
      <c r="A48" s="9">
        <v>3</v>
      </c>
      <c r="B48" s="9" t="s">
        <v>18</v>
      </c>
      <c r="C48" s="9" t="s">
        <v>18</v>
      </c>
    </row>
    <row r="49" spans="1:3" x14ac:dyDescent="0.25">
      <c r="A49" s="9">
        <v>3</v>
      </c>
      <c r="B49" s="9" t="s">
        <v>18</v>
      </c>
      <c r="C49" s="9" t="s">
        <v>18</v>
      </c>
    </row>
    <row r="50" spans="1:3" x14ac:dyDescent="0.25">
      <c r="A50" s="9">
        <v>3</v>
      </c>
      <c r="B50" s="9" t="s">
        <v>18</v>
      </c>
      <c r="C50" s="9" t="s">
        <v>37</v>
      </c>
    </row>
    <row r="51" spans="1:3" x14ac:dyDescent="0.25">
      <c r="A51" s="9">
        <v>3</v>
      </c>
      <c r="B51" s="9" t="s">
        <v>18</v>
      </c>
      <c r="C51" s="9" t="s">
        <v>18</v>
      </c>
    </row>
    <row r="52" spans="1:3" x14ac:dyDescent="0.25">
      <c r="A52" s="9">
        <v>3</v>
      </c>
      <c r="B52" s="9" t="s">
        <v>18</v>
      </c>
      <c r="C52" s="9" t="s">
        <v>18</v>
      </c>
    </row>
    <row r="53" spans="1:3" x14ac:dyDescent="0.25">
      <c r="A53" s="9">
        <v>3</v>
      </c>
      <c r="B53" s="9" t="s">
        <v>18</v>
      </c>
      <c r="C53" s="9" t="s">
        <v>18</v>
      </c>
    </row>
    <row r="54" spans="1:3" x14ac:dyDescent="0.25">
      <c r="A54" s="9">
        <v>3</v>
      </c>
      <c r="B54" s="9" t="s">
        <v>18</v>
      </c>
      <c r="C54" s="9" t="s">
        <v>18</v>
      </c>
    </row>
    <row r="55" spans="1:3" x14ac:dyDescent="0.25">
      <c r="A55" s="9">
        <v>3</v>
      </c>
      <c r="B55" s="9" t="s">
        <v>18</v>
      </c>
      <c r="C55" s="9" t="s">
        <v>18</v>
      </c>
    </row>
    <row r="56" spans="1:3" x14ac:dyDescent="0.25">
      <c r="A56" s="9">
        <v>3</v>
      </c>
      <c r="B56" s="9" t="s">
        <v>18</v>
      </c>
      <c r="C56" s="9" t="s">
        <v>18</v>
      </c>
    </row>
    <row r="57" spans="1:3" x14ac:dyDescent="0.25">
      <c r="A57" s="9">
        <v>3</v>
      </c>
      <c r="B57" s="9" t="s">
        <v>18</v>
      </c>
      <c r="C57" s="9" t="s">
        <v>18</v>
      </c>
    </row>
    <row r="58" spans="1:3" x14ac:dyDescent="0.25">
      <c r="A58" s="9">
        <v>3</v>
      </c>
      <c r="B58" s="9" t="s">
        <v>18</v>
      </c>
      <c r="C58" s="9" t="s">
        <v>18</v>
      </c>
    </row>
    <row r="59" spans="1:3" x14ac:dyDescent="0.25">
      <c r="A59" s="9">
        <v>3</v>
      </c>
      <c r="B59" s="9" t="s">
        <v>18</v>
      </c>
      <c r="C59" s="9" t="s">
        <v>37</v>
      </c>
    </row>
    <row r="60" spans="1:3" x14ac:dyDescent="0.25">
      <c r="A60" s="9">
        <v>3</v>
      </c>
      <c r="B60" s="9" t="s">
        <v>18</v>
      </c>
      <c r="C60" s="9" t="s">
        <v>37</v>
      </c>
    </row>
    <row r="61" spans="1:3" x14ac:dyDescent="0.25">
      <c r="A61" s="9">
        <v>3</v>
      </c>
      <c r="B61" s="9" t="s">
        <v>18</v>
      </c>
      <c r="C61" s="9" t="s">
        <v>18</v>
      </c>
    </row>
    <row r="62" spans="1:3" x14ac:dyDescent="0.25">
      <c r="A62" s="9">
        <v>3</v>
      </c>
      <c r="B62" s="9" t="s">
        <v>18</v>
      </c>
      <c r="C62" s="9" t="s">
        <v>18</v>
      </c>
    </row>
    <row r="63" spans="1:3" x14ac:dyDescent="0.25">
      <c r="A63" s="9">
        <v>3</v>
      </c>
      <c r="B63" s="9" t="s">
        <v>18</v>
      </c>
      <c r="C63" s="9" t="s">
        <v>25</v>
      </c>
    </row>
    <row r="64" spans="1:3" x14ac:dyDescent="0.25">
      <c r="A64" s="9">
        <v>3</v>
      </c>
      <c r="B64" s="9" t="s">
        <v>18</v>
      </c>
      <c r="C64" s="9" t="s">
        <v>18</v>
      </c>
    </row>
    <row r="65" spans="1:3" x14ac:dyDescent="0.25">
      <c r="A65" s="9">
        <v>3</v>
      </c>
      <c r="B65" s="9" t="s">
        <v>18</v>
      </c>
      <c r="C65" s="9" t="s">
        <v>18</v>
      </c>
    </row>
    <row r="66" spans="1:3" x14ac:dyDescent="0.25">
      <c r="A66" s="9">
        <v>3</v>
      </c>
      <c r="B66" s="9" t="s">
        <v>18</v>
      </c>
      <c r="C66" s="9" t="s">
        <v>18</v>
      </c>
    </row>
    <row r="67" spans="1:3" x14ac:dyDescent="0.25">
      <c r="A67" s="9">
        <v>3</v>
      </c>
      <c r="B67" s="9" t="s">
        <v>18</v>
      </c>
      <c r="C67" s="9" t="s">
        <v>18</v>
      </c>
    </row>
    <row r="68" spans="1:3" x14ac:dyDescent="0.25">
      <c r="A68" s="9">
        <v>3</v>
      </c>
      <c r="B68" s="9" t="s">
        <v>18</v>
      </c>
      <c r="C68" s="9" t="s">
        <v>25</v>
      </c>
    </row>
    <row r="69" spans="1:3" x14ac:dyDescent="0.25">
      <c r="A69" s="9">
        <v>3</v>
      </c>
      <c r="B69" s="9" t="s">
        <v>18</v>
      </c>
      <c r="C69" s="9" t="s">
        <v>18</v>
      </c>
    </row>
    <row r="70" spans="1:3" x14ac:dyDescent="0.25">
      <c r="A70" s="9">
        <v>3</v>
      </c>
      <c r="B70" s="9" t="s">
        <v>18</v>
      </c>
      <c r="C70" s="9" t="s">
        <v>18</v>
      </c>
    </row>
    <row r="71" spans="1:3" x14ac:dyDescent="0.25">
      <c r="A71" s="9">
        <v>3</v>
      </c>
      <c r="B71" s="9" t="s">
        <v>18</v>
      </c>
      <c r="C71" s="9" t="s">
        <v>18</v>
      </c>
    </row>
    <row r="72" spans="1:3" x14ac:dyDescent="0.25">
      <c r="A72" s="9">
        <v>3</v>
      </c>
      <c r="B72" s="9" t="s">
        <v>18</v>
      </c>
      <c r="C72" s="9" t="s">
        <v>18</v>
      </c>
    </row>
    <row r="73" spans="1:3" x14ac:dyDescent="0.25">
      <c r="A73" s="9">
        <v>3</v>
      </c>
      <c r="B73" s="9" t="s">
        <v>18</v>
      </c>
      <c r="C73" s="9" t="s">
        <v>18</v>
      </c>
    </row>
    <row r="74" spans="1:3" x14ac:dyDescent="0.25">
      <c r="A74" s="9">
        <v>3</v>
      </c>
      <c r="B74" s="9" t="s">
        <v>18</v>
      </c>
      <c r="C74" s="9" t="s">
        <v>18</v>
      </c>
    </row>
    <row r="75" spans="1:3" x14ac:dyDescent="0.25">
      <c r="A75" s="9">
        <v>3</v>
      </c>
      <c r="B75" s="9" t="s">
        <v>18</v>
      </c>
      <c r="C75" s="9" t="s">
        <v>18</v>
      </c>
    </row>
    <row r="76" spans="1:3" x14ac:dyDescent="0.25">
      <c r="A76" s="9">
        <v>3</v>
      </c>
      <c r="B76" s="9" t="s">
        <v>18</v>
      </c>
      <c r="C76" s="9" t="s">
        <v>18</v>
      </c>
    </row>
    <row r="77" spans="1:3" x14ac:dyDescent="0.25">
      <c r="A77" s="9">
        <v>3</v>
      </c>
      <c r="B77" s="9" t="s">
        <v>18</v>
      </c>
      <c r="C77" s="9" t="s">
        <v>18</v>
      </c>
    </row>
    <row r="78" spans="1:3" x14ac:dyDescent="0.25">
      <c r="A78" s="9">
        <v>3</v>
      </c>
      <c r="B78" s="9" t="s">
        <v>18</v>
      </c>
      <c r="C78" s="9" t="s">
        <v>18</v>
      </c>
    </row>
    <row r="79" spans="1:3" x14ac:dyDescent="0.25">
      <c r="A79" s="9">
        <v>3</v>
      </c>
      <c r="B79" s="9" t="s">
        <v>18</v>
      </c>
      <c r="C79" s="9" t="s">
        <v>18</v>
      </c>
    </row>
    <row r="80" spans="1:3" x14ac:dyDescent="0.25">
      <c r="A80" s="9">
        <v>3</v>
      </c>
      <c r="B80" s="9" t="s">
        <v>18</v>
      </c>
      <c r="C80" s="9" t="s">
        <v>37</v>
      </c>
    </row>
    <row r="81" spans="1:3" x14ac:dyDescent="0.25">
      <c r="A81" s="9">
        <v>3</v>
      </c>
      <c r="B81" s="9" t="s">
        <v>18</v>
      </c>
      <c r="C81" s="9" t="s">
        <v>18</v>
      </c>
    </row>
    <row r="82" spans="1:3" x14ac:dyDescent="0.25">
      <c r="A82" s="9">
        <v>3</v>
      </c>
      <c r="B82" s="9" t="s">
        <v>18</v>
      </c>
      <c r="C82" s="9" t="s">
        <v>18</v>
      </c>
    </row>
    <row r="83" spans="1:3" x14ac:dyDescent="0.25">
      <c r="A83" s="9">
        <v>3</v>
      </c>
      <c r="B83" s="9" t="s">
        <v>18</v>
      </c>
      <c r="C83" s="9" t="s">
        <v>18</v>
      </c>
    </row>
    <row r="84" spans="1:3" x14ac:dyDescent="0.25">
      <c r="A84" s="9">
        <v>3</v>
      </c>
      <c r="B84" s="9" t="s">
        <v>18</v>
      </c>
      <c r="C84" s="9" t="s">
        <v>18</v>
      </c>
    </row>
    <row r="85" spans="1:3" x14ac:dyDescent="0.25">
      <c r="A85" s="9">
        <v>2</v>
      </c>
      <c r="B85" s="9" t="s">
        <v>37</v>
      </c>
      <c r="C85" s="9" t="s">
        <v>37</v>
      </c>
    </row>
    <row r="86" spans="1:3" x14ac:dyDescent="0.25">
      <c r="A86" s="9">
        <v>2</v>
      </c>
      <c r="B86" s="9" t="s">
        <v>37</v>
      </c>
      <c r="C86" s="9" t="s">
        <v>37</v>
      </c>
    </row>
    <row r="87" spans="1:3" x14ac:dyDescent="0.25">
      <c r="A87" s="9">
        <v>2</v>
      </c>
      <c r="B87" s="9" t="s">
        <v>37</v>
      </c>
      <c r="C87" s="9" t="s">
        <v>25</v>
      </c>
    </row>
    <row r="88" spans="1:3" x14ac:dyDescent="0.25">
      <c r="A88" s="9">
        <v>2</v>
      </c>
      <c r="B88" s="9" t="s">
        <v>37</v>
      </c>
      <c r="C88" s="9" t="s">
        <v>25</v>
      </c>
    </row>
    <row r="89" spans="1:3" x14ac:dyDescent="0.25">
      <c r="A89" s="9">
        <v>2</v>
      </c>
      <c r="B89" s="9" t="s">
        <v>37</v>
      </c>
      <c r="C89" s="9" t="s">
        <v>18</v>
      </c>
    </row>
    <row r="90" spans="1:3" x14ac:dyDescent="0.25">
      <c r="A90" s="9">
        <v>2</v>
      </c>
      <c r="B90" s="9" t="s">
        <v>37</v>
      </c>
      <c r="C90" s="9" t="s">
        <v>37</v>
      </c>
    </row>
    <row r="91" spans="1:3" x14ac:dyDescent="0.25">
      <c r="A91" s="9">
        <v>2</v>
      </c>
      <c r="B91" s="9" t="s">
        <v>37</v>
      </c>
      <c r="C91" s="9" t="s">
        <v>37</v>
      </c>
    </row>
    <row r="92" spans="1:3" x14ac:dyDescent="0.25">
      <c r="A92" s="9">
        <v>2</v>
      </c>
      <c r="B92" s="9" t="s">
        <v>37</v>
      </c>
      <c r="C92" s="9" t="s">
        <v>25</v>
      </c>
    </row>
    <row r="93" spans="1:3" x14ac:dyDescent="0.25">
      <c r="A93" s="9">
        <v>2</v>
      </c>
      <c r="B93" s="9" t="s">
        <v>37</v>
      </c>
      <c r="C93" s="9" t="s">
        <v>18</v>
      </c>
    </row>
    <row r="94" spans="1:3" x14ac:dyDescent="0.25">
      <c r="A94" s="9">
        <v>2</v>
      </c>
      <c r="B94" s="9" t="s">
        <v>37</v>
      </c>
      <c r="C94" s="9" t="s">
        <v>25</v>
      </c>
    </row>
    <row r="95" spans="1:3" x14ac:dyDescent="0.25">
      <c r="A95" s="9">
        <v>2</v>
      </c>
      <c r="B95" s="9" t="s">
        <v>37</v>
      </c>
      <c r="C95" s="9" t="s">
        <v>37</v>
      </c>
    </row>
    <row r="96" spans="1:3" x14ac:dyDescent="0.25">
      <c r="A96" s="9">
        <v>2</v>
      </c>
      <c r="B96" s="9" t="s">
        <v>37</v>
      </c>
      <c r="C96" s="9" t="s">
        <v>37</v>
      </c>
    </row>
    <row r="97" spans="1:3" x14ac:dyDescent="0.25">
      <c r="A97" s="9">
        <v>2</v>
      </c>
      <c r="B97" s="9" t="s">
        <v>37</v>
      </c>
      <c r="C97" s="9" t="s">
        <v>37</v>
      </c>
    </row>
    <row r="98" spans="1:3" x14ac:dyDescent="0.25">
      <c r="A98" s="9">
        <v>2</v>
      </c>
      <c r="B98" s="9" t="s">
        <v>37</v>
      </c>
      <c r="C98" s="9" t="s">
        <v>37</v>
      </c>
    </row>
    <row r="99" spans="1:3" x14ac:dyDescent="0.25">
      <c r="A99" s="9">
        <v>2</v>
      </c>
      <c r="B99" s="9" t="s">
        <v>37</v>
      </c>
      <c r="C99" s="9" t="s">
        <v>18</v>
      </c>
    </row>
    <row r="100" spans="1:3" x14ac:dyDescent="0.25">
      <c r="A100" s="9">
        <v>2</v>
      </c>
      <c r="B100" s="9" t="s">
        <v>37</v>
      </c>
      <c r="C100" s="9" t="s">
        <v>18</v>
      </c>
    </row>
    <row r="101" spans="1:3" x14ac:dyDescent="0.25">
      <c r="A101" s="9">
        <v>2</v>
      </c>
      <c r="B101" s="9" t="s">
        <v>37</v>
      </c>
      <c r="C101" s="9" t="s">
        <v>37</v>
      </c>
    </row>
    <row r="102" spans="1:3" x14ac:dyDescent="0.25">
      <c r="A102" s="9">
        <v>2</v>
      </c>
      <c r="B102" s="9" t="s">
        <v>37</v>
      </c>
      <c r="C102" s="9" t="s">
        <v>37</v>
      </c>
    </row>
    <row r="103" spans="1:3" x14ac:dyDescent="0.25">
      <c r="A103" s="9">
        <v>2</v>
      </c>
      <c r="B103" s="9" t="s">
        <v>37</v>
      </c>
      <c r="C103" s="9" t="s">
        <v>37</v>
      </c>
    </row>
    <row r="104" spans="1:3" x14ac:dyDescent="0.25">
      <c r="A104" s="9">
        <v>2</v>
      </c>
      <c r="B104" s="9" t="s">
        <v>37</v>
      </c>
      <c r="C104" s="9" t="s">
        <v>25</v>
      </c>
    </row>
    <row r="105" spans="1:3" x14ac:dyDescent="0.25">
      <c r="A105" s="9">
        <v>2</v>
      </c>
      <c r="B105" s="9" t="s">
        <v>37</v>
      </c>
      <c r="C105" s="9" t="s">
        <v>37</v>
      </c>
    </row>
    <row r="106" spans="1:3" x14ac:dyDescent="0.25">
      <c r="A106" s="9">
        <v>2</v>
      </c>
      <c r="B106" s="9" t="s">
        <v>37</v>
      </c>
      <c r="C106" s="9" t="s">
        <v>25</v>
      </c>
    </row>
    <row r="107" spans="1:3" x14ac:dyDescent="0.25">
      <c r="A107" s="9">
        <v>2</v>
      </c>
      <c r="B107" s="9" t="s">
        <v>37</v>
      </c>
      <c r="C107" s="9" t="s">
        <v>37</v>
      </c>
    </row>
    <row r="108" spans="1:3" x14ac:dyDescent="0.25">
      <c r="A108" s="9">
        <v>2</v>
      </c>
      <c r="B108" s="9" t="s">
        <v>37</v>
      </c>
      <c r="C108" s="9" t="s">
        <v>37</v>
      </c>
    </row>
    <row r="109" spans="1:3" x14ac:dyDescent="0.25">
      <c r="A109" s="9">
        <v>2</v>
      </c>
      <c r="B109" s="9" t="s">
        <v>37</v>
      </c>
      <c r="C109" s="9" t="s">
        <v>37</v>
      </c>
    </row>
    <row r="110" spans="1:3" x14ac:dyDescent="0.25">
      <c r="A110" s="9">
        <v>2</v>
      </c>
      <c r="B110" s="9" t="s">
        <v>37</v>
      </c>
      <c r="C110" s="9" t="s">
        <v>18</v>
      </c>
    </row>
    <row r="111" spans="1:3" x14ac:dyDescent="0.25">
      <c r="A111" s="9">
        <v>2</v>
      </c>
      <c r="B111" s="9" t="s">
        <v>37</v>
      </c>
      <c r="C111" s="9" t="s">
        <v>37</v>
      </c>
    </row>
    <row r="112" spans="1:3" x14ac:dyDescent="0.25">
      <c r="A112" s="9">
        <v>2</v>
      </c>
      <c r="B112" s="9" t="s">
        <v>37</v>
      </c>
      <c r="C112" s="9" t="s">
        <v>18</v>
      </c>
    </row>
    <row r="113" spans="1:3" x14ac:dyDescent="0.25">
      <c r="A113" s="9">
        <v>2</v>
      </c>
      <c r="B113" s="9" t="s">
        <v>37</v>
      </c>
      <c r="C113" s="9" t="s">
        <v>18</v>
      </c>
    </row>
    <row r="114" spans="1:3" x14ac:dyDescent="0.25">
      <c r="A114" s="9">
        <v>2</v>
      </c>
      <c r="B114" s="9" t="s">
        <v>37</v>
      </c>
      <c r="C114" s="9" t="s">
        <v>25</v>
      </c>
    </row>
    <row r="115" spans="1:3" x14ac:dyDescent="0.25">
      <c r="A115" s="9">
        <v>2</v>
      </c>
      <c r="B115" s="9" t="s">
        <v>37</v>
      </c>
      <c r="C115" s="9" t="s">
        <v>37</v>
      </c>
    </row>
    <row r="116" spans="1:3" x14ac:dyDescent="0.25">
      <c r="A116" s="9">
        <v>2</v>
      </c>
      <c r="B116" s="9" t="s">
        <v>37</v>
      </c>
      <c r="C116" s="9" t="s">
        <v>37</v>
      </c>
    </row>
    <row r="117" spans="1:3" x14ac:dyDescent="0.25">
      <c r="A117" s="9">
        <v>2</v>
      </c>
      <c r="B117" s="9" t="s">
        <v>37</v>
      </c>
      <c r="C117" s="9" t="s">
        <v>25</v>
      </c>
    </row>
    <row r="118" spans="1:3" x14ac:dyDescent="0.25">
      <c r="A118" s="9">
        <v>2</v>
      </c>
      <c r="B118" s="9" t="s">
        <v>37</v>
      </c>
      <c r="C118" s="9" t="s">
        <v>25</v>
      </c>
    </row>
    <row r="119" spans="1:3" x14ac:dyDescent="0.25">
      <c r="A119" s="9">
        <v>2</v>
      </c>
      <c r="B119" s="9" t="s">
        <v>37</v>
      </c>
      <c r="C119" s="9" t="s">
        <v>25</v>
      </c>
    </row>
    <row r="120" spans="1:3" x14ac:dyDescent="0.25">
      <c r="A120" s="9">
        <v>2</v>
      </c>
      <c r="B120" s="9" t="s">
        <v>37</v>
      </c>
      <c r="C120" s="9" t="s">
        <v>37</v>
      </c>
    </row>
    <row r="121" spans="1:3" x14ac:dyDescent="0.25">
      <c r="A121" s="9">
        <v>2</v>
      </c>
      <c r="B121" s="9" t="s">
        <v>37</v>
      </c>
      <c r="C121" s="9" t="s">
        <v>37</v>
      </c>
    </row>
    <row r="122" spans="1:3" x14ac:dyDescent="0.25">
      <c r="A122" s="9">
        <v>2</v>
      </c>
      <c r="B122" s="9" t="s">
        <v>37</v>
      </c>
      <c r="C122" s="9" t="s">
        <v>37</v>
      </c>
    </row>
    <row r="123" spans="1:3" x14ac:dyDescent="0.25">
      <c r="A123" s="9">
        <v>2</v>
      </c>
      <c r="B123" s="9" t="s">
        <v>37</v>
      </c>
      <c r="C123" s="9" t="s">
        <v>25</v>
      </c>
    </row>
    <row r="124" spans="1:3" x14ac:dyDescent="0.25">
      <c r="A124" s="9">
        <v>2</v>
      </c>
      <c r="B124" s="9" t="s">
        <v>37</v>
      </c>
      <c r="C124" s="9" t="s">
        <v>37</v>
      </c>
    </row>
    <row r="125" spans="1:3" x14ac:dyDescent="0.25">
      <c r="A125" s="9">
        <v>2</v>
      </c>
      <c r="B125" s="9" t="s">
        <v>37</v>
      </c>
      <c r="C125" s="9" t="s">
        <v>18</v>
      </c>
    </row>
    <row r="126" spans="1:3" x14ac:dyDescent="0.25">
      <c r="A126" s="9">
        <v>2</v>
      </c>
      <c r="B126" s="9" t="s">
        <v>37</v>
      </c>
      <c r="C126" s="9" t="s">
        <v>25</v>
      </c>
    </row>
    <row r="127" spans="1:3" x14ac:dyDescent="0.25">
      <c r="A127" s="9">
        <v>2</v>
      </c>
      <c r="B127" s="9" t="s">
        <v>37</v>
      </c>
      <c r="C127" s="9" t="s">
        <v>25</v>
      </c>
    </row>
    <row r="128" spans="1:3" x14ac:dyDescent="0.25">
      <c r="A128" s="9">
        <v>2</v>
      </c>
      <c r="B128" s="9" t="s">
        <v>37</v>
      </c>
      <c r="C128" s="9" t="s">
        <v>37</v>
      </c>
    </row>
    <row r="129" spans="1:3" x14ac:dyDescent="0.25">
      <c r="A129" s="9">
        <v>2</v>
      </c>
      <c r="B129" s="9" t="s">
        <v>37</v>
      </c>
      <c r="C129" s="9" t="s">
        <v>25</v>
      </c>
    </row>
    <row r="130" spans="1:3" x14ac:dyDescent="0.25">
      <c r="A130" s="9">
        <v>2</v>
      </c>
      <c r="B130" s="9" t="s">
        <v>37</v>
      </c>
      <c r="C130" s="9" t="s">
        <v>37</v>
      </c>
    </row>
    <row r="131" spans="1:3" x14ac:dyDescent="0.25">
      <c r="A131" s="9">
        <v>2</v>
      </c>
      <c r="B131" s="9" t="s">
        <v>37</v>
      </c>
      <c r="C131" s="9" t="s">
        <v>37</v>
      </c>
    </row>
    <row r="132" spans="1:3" x14ac:dyDescent="0.25">
      <c r="A132" s="9">
        <v>2</v>
      </c>
      <c r="B132" s="9" t="s">
        <v>37</v>
      </c>
      <c r="C132" s="9" t="s">
        <v>18</v>
      </c>
    </row>
    <row r="133" spans="1:3" x14ac:dyDescent="0.25">
      <c r="A133" s="9">
        <v>2</v>
      </c>
      <c r="B133" s="9" t="s">
        <v>37</v>
      </c>
      <c r="C133" s="9" t="s">
        <v>25</v>
      </c>
    </row>
    <row r="134" spans="1:3" x14ac:dyDescent="0.25">
      <c r="A134" s="9">
        <v>2</v>
      </c>
      <c r="B134" s="9" t="s">
        <v>37</v>
      </c>
      <c r="C134" s="9" t="s">
        <v>18</v>
      </c>
    </row>
    <row r="135" spans="1:3" x14ac:dyDescent="0.25">
      <c r="A135" s="9">
        <v>2</v>
      </c>
      <c r="B135" s="9" t="s">
        <v>37</v>
      </c>
      <c r="C135" s="9" t="s">
        <v>37</v>
      </c>
    </row>
    <row r="136" spans="1:3" x14ac:dyDescent="0.25">
      <c r="A136" s="9">
        <v>2</v>
      </c>
      <c r="B136" s="9" t="s">
        <v>37</v>
      </c>
      <c r="C136" s="9" t="s">
        <v>25</v>
      </c>
    </row>
    <row r="137" spans="1:3" x14ac:dyDescent="0.25">
      <c r="A137" s="9">
        <v>2</v>
      </c>
      <c r="B137" s="9" t="s">
        <v>37</v>
      </c>
      <c r="C137" s="9" t="s">
        <v>37</v>
      </c>
    </row>
    <row r="138" spans="1:3" x14ac:dyDescent="0.25">
      <c r="A138" s="9">
        <v>2</v>
      </c>
      <c r="B138" s="9" t="s">
        <v>37</v>
      </c>
      <c r="C138" s="9" t="s">
        <v>25</v>
      </c>
    </row>
    <row r="139" spans="1:3" x14ac:dyDescent="0.25">
      <c r="A139" s="9">
        <v>2</v>
      </c>
      <c r="B139" s="9" t="s">
        <v>37</v>
      </c>
      <c r="C139" s="9" t="s">
        <v>25</v>
      </c>
    </row>
    <row r="140" spans="1:3" x14ac:dyDescent="0.25">
      <c r="A140" s="9">
        <v>2</v>
      </c>
      <c r="B140" s="9" t="s">
        <v>37</v>
      </c>
      <c r="C140" s="9" t="s">
        <v>37</v>
      </c>
    </row>
    <row r="141" spans="1:3" x14ac:dyDescent="0.25">
      <c r="A141" s="9">
        <v>2</v>
      </c>
      <c r="B141" s="9" t="s">
        <v>37</v>
      </c>
      <c r="C141" s="9" t="s">
        <v>37</v>
      </c>
    </row>
    <row r="142" spans="1:3" x14ac:dyDescent="0.25">
      <c r="A142" s="9">
        <v>2</v>
      </c>
      <c r="B142" s="9" t="s">
        <v>37</v>
      </c>
      <c r="C142" s="9" t="s">
        <v>18</v>
      </c>
    </row>
    <row r="143" spans="1:3" x14ac:dyDescent="0.25">
      <c r="A143" s="9">
        <v>2</v>
      </c>
      <c r="B143" s="9" t="s">
        <v>37</v>
      </c>
      <c r="C143" s="9" t="s">
        <v>18</v>
      </c>
    </row>
    <row r="144" spans="1:3" x14ac:dyDescent="0.25">
      <c r="A144" s="9">
        <v>2</v>
      </c>
      <c r="B144" s="9" t="s">
        <v>37</v>
      </c>
      <c r="C144" s="9" t="s">
        <v>25</v>
      </c>
    </row>
    <row r="145" spans="1:3" x14ac:dyDescent="0.25">
      <c r="A145" s="9">
        <v>2</v>
      </c>
      <c r="B145" s="9" t="s">
        <v>37</v>
      </c>
      <c r="C145" s="9" t="s">
        <v>18</v>
      </c>
    </row>
    <row r="146" spans="1:3" x14ac:dyDescent="0.25">
      <c r="A146" s="9">
        <v>2</v>
      </c>
      <c r="B146" s="9" t="s">
        <v>37</v>
      </c>
      <c r="C146" s="9" t="s">
        <v>25</v>
      </c>
    </row>
    <row r="147" spans="1:3" x14ac:dyDescent="0.25">
      <c r="A147" s="9">
        <v>2</v>
      </c>
      <c r="B147" s="9" t="s">
        <v>37</v>
      </c>
      <c r="C147" s="9" t="s">
        <v>25</v>
      </c>
    </row>
    <row r="148" spans="1:3" x14ac:dyDescent="0.25">
      <c r="A148" s="9">
        <v>2</v>
      </c>
      <c r="B148" s="9" t="s">
        <v>37</v>
      </c>
      <c r="C148" s="9" t="s">
        <v>18</v>
      </c>
    </row>
    <row r="149" spans="1:3" x14ac:dyDescent="0.25">
      <c r="A149" s="9">
        <v>2</v>
      </c>
      <c r="B149" s="9" t="s">
        <v>37</v>
      </c>
      <c r="C149" s="9" t="s">
        <v>25</v>
      </c>
    </row>
    <row r="150" spans="1:3" x14ac:dyDescent="0.25">
      <c r="A150" s="9">
        <v>2</v>
      </c>
      <c r="B150" s="9" t="s">
        <v>37</v>
      </c>
      <c r="C150" s="9" t="s">
        <v>25</v>
      </c>
    </row>
    <row r="151" spans="1:3" x14ac:dyDescent="0.25">
      <c r="A151" s="9">
        <v>2</v>
      </c>
      <c r="B151" s="9" t="s">
        <v>37</v>
      </c>
      <c r="C151" s="9" t="s">
        <v>37</v>
      </c>
    </row>
    <row r="152" spans="1:3" x14ac:dyDescent="0.25">
      <c r="A152" s="9">
        <v>2</v>
      </c>
      <c r="B152" s="9" t="s">
        <v>37</v>
      </c>
      <c r="C152" s="9" t="s">
        <v>25</v>
      </c>
    </row>
    <row r="153" spans="1:3" x14ac:dyDescent="0.25">
      <c r="A153" s="9">
        <v>2</v>
      </c>
      <c r="B153" s="9" t="s">
        <v>37</v>
      </c>
      <c r="C153" s="9" t="s">
        <v>37</v>
      </c>
    </row>
    <row r="154" spans="1:3" x14ac:dyDescent="0.25">
      <c r="A154" s="9">
        <v>2</v>
      </c>
      <c r="B154" s="9" t="s">
        <v>37</v>
      </c>
      <c r="C154" s="9" t="s">
        <v>25</v>
      </c>
    </row>
    <row r="155" spans="1:3" x14ac:dyDescent="0.25">
      <c r="A155" s="9">
        <v>2</v>
      </c>
      <c r="B155" s="9" t="s">
        <v>37</v>
      </c>
      <c r="C155" s="9" t="s">
        <v>37</v>
      </c>
    </row>
    <row r="156" spans="1:3" x14ac:dyDescent="0.25">
      <c r="A156" s="9">
        <v>2</v>
      </c>
      <c r="B156" s="9" t="s">
        <v>37</v>
      </c>
      <c r="C156" s="9" t="s">
        <v>25</v>
      </c>
    </row>
    <row r="157" spans="1:3" x14ac:dyDescent="0.25">
      <c r="A157" s="9">
        <v>2</v>
      </c>
      <c r="B157" s="9" t="s">
        <v>37</v>
      </c>
      <c r="C157" s="9" t="s">
        <v>25</v>
      </c>
    </row>
    <row r="158" spans="1:3" x14ac:dyDescent="0.25">
      <c r="A158" s="9">
        <v>2</v>
      </c>
      <c r="B158" s="9" t="s">
        <v>37</v>
      </c>
      <c r="C158" s="9" t="s">
        <v>37</v>
      </c>
    </row>
    <row r="159" spans="1:3" x14ac:dyDescent="0.25">
      <c r="A159" s="9">
        <v>2</v>
      </c>
      <c r="B159" s="9" t="s">
        <v>37</v>
      </c>
      <c r="C159" s="9" t="s">
        <v>37</v>
      </c>
    </row>
    <row r="160" spans="1:3" x14ac:dyDescent="0.25">
      <c r="A160" s="9">
        <v>2</v>
      </c>
      <c r="B160" s="9" t="s">
        <v>37</v>
      </c>
      <c r="C160" s="9" t="s">
        <v>25</v>
      </c>
    </row>
    <row r="161" spans="1:3" x14ac:dyDescent="0.25">
      <c r="A161" s="9">
        <v>2</v>
      </c>
      <c r="B161" s="9" t="s">
        <v>37</v>
      </c>
      <c r="C161" s="9" t="s">
        <v>25</v>
      </c>
    </row>
    <row r="162" spans="1:3" x14ac:dyDescent="0.25">
      <c r="A162" s="9">
        <v>2</v>
      </c>
      <c r="B162" s="9" t="s">
        <v>37</v>
      </c>
      <c r="C162" s="9" t="s">
        <v>37</v>
      </c>
    </row>
    <row r="163" spans="1:3" x14ac:dyDescent="0.25">
      <c r="A163" s="9">
        <v>2</v>
      </c>
      <c r="B163" s="9" t="s">
        <v>37</v>
      </c>
      <c r="C163" s="9" t="s">
        <v>18</v>
      </c>
    </row>
    <row r="164" spans="1:3" x14ac:dyDescent="0.25">
      <c r="A164" s="9">
        <v>2</v>
      </c>
      <c r="B164" s="9" t="s">
        <v>37</v>
      </c>
      <c r="C164" s="9" t="s">
        <v>18</v>
      </c>
    </row>
    <row r="165" spans="1:3" x14ac:dyDescent="0.25">
      <c r="A165" s="9">
        <v>2</v>
      </c>
      <c r="B165" s="9" t="s">
        <v>37</v>
      </c>
      <c r="C165" s="9" t="s">
        <v>25</v>
      </c>
    </row>
    <row r="166" spans="1:3" x14ac:dyDescent="0.25">
      <c r="A166" s="9">
        <v>2</v>
      </c>
      <c r="B166" s="9" t="s">
        <v>37</v>
      </c>
      <c r="C166" s="9" t="s">
        <v>37</v>
      </c>
    </row>
    <row r="167" spans="1:3" x14ac:dyDescent="0.25">
      <c r="A167" s="9">
        <v>2</v>
      </c>
      <c r="B167" s="9" t="s">
        <v>37</v>
      </c>
      <c r="C167" s="9" t="s">
        <v>37</v>
      </c>
    </row>
    <row r="168" spans="1:3" x14ac:dyDescent="0.25">
      <c r="A168" s="9">
        <v>2</v>
      </c>
      <c r="B168" s="9" t="s">
        <v>37</v>
      </c>
      <c r="C168" s="9" t="s">
        <v>18</v>
      </c>
    </row>
    <row r="169" spans="1:3" x14ac:dyDescent="0.25">
      <c r="A169" s="9">
        <v>2</v>
      </c>
      <c r="B169" s="9" t="s">
        <v>37</v>
      </c>
      <c r="C169" s="9" t="s">
        <v>37</v>
      </c>
    </row>
    <row r="170" spans="1:3" x14ac:dyDescent="0.25">
      <c r="A170" s="9">
        <v>2</v>
      </c>
      <c r="B170" s="9" t="s">
        <v>37</v>
      </c>
      <c r="C170" s="9" t="s">
        <v>37</v>
      </c>
    </row>
    <row r="171" spans="1:3" x14ac:dyDescent="0.25">
      <c r="A171" s="9">
        <v>2</v>
      </c>
      <c r="B171" s="9" t="s">
        <v>37</v>
      </c>
      <c r="C171" s="9" t="s">
        <v>25</v>
      </c>
    </row>
    <row r="172" spans="1:3" x14ac:dyDescent="0.25">
      <c r="A172" s="9">
        <v>2</v>
      </c>
      <c r="B172" s="9" t="s">
        <v>37</v>
      </c>
      <c r="C172" s="9" t="s">
        <v>37</v>
      </c>
    </row>
    <row r="173" spans="1:3" x14ac:dyDescent="0.25">
      <c r="A173" s="9">
        <v>2</v>
      </c>
      <c r="B173" s="9" t="s">
        <v>37</v>
      </c>
      <c r="C173" s="9" t="s">
        <v>37</v>
      </c>
    </row>
    <row r="174" spans="1:3" x14ac:dyDescent="0.25">
      <c r="A174" s="9">
        <v>2</v>
      </c>
      <c r="B174" s="9" t="s">
        <v>37</v>
      </c>
      <c r="C174" s="9" t="s">
        <v>37</v>
      </c>
    </row>
    <row r="175" spans="1:3" x14ac:dyDescent="0.25">
      <c r="A175" s="9">
        <v>2</v>
      </c>
      <c r="B175" s="9" t="s">
        <v>37</v>
      </c>
      <c r="C175" s="9" t="s">
        <v>18</v>
      </c>
    </row>
    <row r="176" spans="1:3" x14ac:dyDescent="0.25">
      <c r="A176" s="9">
        <v>2</v>
      </c>
      <c r="B176" s="9" t="s">
        <v>37</v>
      </c>
      <c r="C176" s="9" t="s">
        <v>25</v>
      </c>
    </row>
    <row r="177" spans="1:3" x14ac:dyDescent="0.25">
      <c r="A177" s="9">
        <v>2</v>
      </c>
      <c r="B177" s="9" t="s">
        <v>37</v>
      </c>
      <c r="C177" s="9" t="s">
        <v>37</v>
      </c>
    </row>
    <row r="178" spans="1:3" x14ac:dyDescent="0.25">
      <c r="A178" s="9">
        <v>2</v>
      </c>
      <c r="B178" s="9" t="s">
        <v>37</v>
      </c>
      <c r="C178" s="9" t="s">
        <v>25</v>
      </c>
    </row>
    <row r="179" spans="1:3" x14ac:dyDescent="0.25">
      <c r="A179" s="9">
        <v>2</v>
      </c>
      <c r="B179" s="9" t="s">
        <v>37</v>
      </c>
      <c r="C179" s="9" t="s">
        <v>37</v>
      </c>
    </row>
    <row r="180" spans="1:3" x14ac:dyDescent="0.25">
      <c r="A180" s="9">
        <v>2</v>
      </c>
      <c r="B180" s="9" t="s">
        <v>37</v>
      </c>
      <c r="C180" s="9" t="s">
        <v>37</v>
      </c>
    </row>
    <row r="181" spans="1:3" x14ac:dyDescent="0.25">
      <c r="A181" s="9">
        <v>2</v>
      </c>
      <c r="B181" s="9" t="s">
        <v>37</v>
      </c>
      <c r="C181" s="9" t="s">
        <v>25</v>
      </c>
    </row>
    <row r="182" spans="1:3" x14ac:dyDescent="0.25">
      <c r="A182" s="9">
        <v>2</v>
      </c>
      <c r="B182" s="9" t="s">
        <v>37</v>
      </c>
      <c r="C182" s="9" t="s">
        <v>37</v>
      </c>
    </row>
    <row r="183" spans="1:3" x14ac:dyDescent="0.25">
      <c r="A183" s="9">
        <v>2</v>
      </c>
      <c r="B183" s="9" t="s">
        <v>37</v>
      </c>
      <c r="C183" s="9" t="s">
        <v>18</v>
      </c>
    </row>
    <row r="184" spans="1:3" x14ac:dyDescent="0.25">
      <c r="A184" s="9">
        <v>2</v>
      </c>
      <c r="B184" s="9" t="s">
        <v>37</v>
      </c>
      <c r="C184" s="9" t="s">
        <v>37</v>
      </c>
    </row>
    <row r="185" spans="1:3" x14ac:dyDescent="0.25">
      <c r="A185" s="9">
        <v>1</v>
      </c>
      <c r="B185" s="9" t="s">
        <v>25</v>
      </c>
      <c r="C185" s="9" t="s">
        <v>25</v>
      </c>
    </row>
    <row r="186" spans="1:3" x14ac:dyDescent="0.25">
      <c r="A186" s="9">
        <v>1</v>
      </c>
      <c r="B186" s="9" t="s">
        <v>25</v>
      </c>
      <c r="C186" s="9" t="s">
        <v>37</v>
      </c>
    </row>
    <row r="187" spans="1:3" x14ac:dyDescent="0.25">
      <c r="A187" s="9">
        <v>1</v>
      </c>
      <c r="B187" s="9" t="s">
        <v>25</v>
      </c>
      <c r="C187" s="9" t="s">
        <v>25</v>
      </c>
    </row>
    <row r="188" spans="1:3" x14ac:dyDescent="0.25">
      <c r="A188" s="9">
        <v>1</v>
      </c>
      <c r="B188" s="9" t="s">
        <v>25</v>
      </c>
      <c r="C188" s="9" t="s">
        <v>25</v>
      </c>
    </row>
    <row r="189" spans="1:3" x14ac:dyDescent="0.25">
      <c r="A189" s="9">
        <v>1</v>
      </c>
      <c r="B189" s="9" t="s">
        <v>25</v>
      </c>
      <c r="C189" s="9" t="s">
        <v>25</v>
      </c>
    </row>
    <row r="190" spans="1:3" x14ac:dyDescent="0.25">
      <c r="A190" s="9">
        <v>1</v>
      </c>
      <c r="B190" s="9" t="s">
        <v>25</v>
      </c>
      <c r="C190" s="9" t="s">
        <v>25</v>
      </c>
    </row>
    <row r="191" spans="1:3" x14ac:dyDescent="0.25">
      <c r="A191" s="9">
        <v>1</v>
      </c>
      <c r="B191" s="9" t="s">
        <v>25</v>
      </c>
      <c r="C191" s="9" t="s">
        <v>25</v>
      </c>
    </row>
    <row r="192" spans="1:3" x14ac:dyDescent="0.25">
      <c r="A192" s="9">
        <v>1</v>
      </c>
      <c r="B192" s="9" t="s">
        <v>25</v>
      </c>
      <c r="C192" s="9" t="s">
        <v>37</v>
      </c>
    </row>
    <row r="193" spans="1:3" x14ac:dyDescent="0.25">
      <c r="A193" s="9">
        <v>1</v>
      </c>
      <c r="B193" s="9" t="s">
        <v>25</v>
      </c>
      <c r="C193" s="9" t="s">
        <v>25</v>
      </c>
    </row>
    <row r="194" spans="1:3" x14ac:dyDescent="0.25">
      <c r="A194" s="9">
        <v>1</v>
      </c>
      <c r="B194" s="9" t="s">
        <v>25</v>
      </c>
      <c r="C194" s="9" t="s">
        <v>25</v>
      </c>
    </row>
    <row r="195" spans="1:3" x14ac:dyDescent="0.25">
      <c r="A195" s="9">
        <v>1</v>
      </c>
      <c r="B195" s="9" t="s">
        <v>25</v>
      </c>
      <c r="C195" s="9" t="s">
        <v>25</v>
      </c>
    </row>
    <row r="196" spans="1:3" x14ac:dyDescent="0.25">
      <c r="A196" s="9">
        <v>1</v>
      </c>
      <c r="B196" s="9" t="s">
        <v>25</v>
      </c>
      <c r="C196" s="9" t="s">
        <v>25</v>
      </c>
    </row>
    <row r="197" spans="1:3" x14ac:dyDescent="0.25">
      <c r="A197" s="9">
        <v>1</v>
      </c>
      <c r="B197" s="9" t="s">
        <v>25</v>
      </c>
      <c r="C197" s="9" t="s">
        <v>25</v>
      </c>
    </row>
    <row r="198" spans="1:3" x14ac:dyDescent="0.25">
      <c r="A198" s="9">
        <v>1</v>
      </c>
      <c r="B198" s="9" t="s">
        <v>25</v>
      </c>
      <c r="C198" s="9" t="s">
        <v>25</v>
      </c>
    </row>
    <row r="199" spans="1:3" x14ac:dyDescent="0.25">
      <c r="A199" s="9">
        <v>1</v>
      </c>
      <c r="B199" s="9" t="s">
        <v>25</v>
      </c>
      <c r="C199" s="9" t="s">
        <v>25</v>
      </c>
    </row>
    <row r="200" spans="1:3" x14ac:dyDescent="0.25">
      <c r="A200" s="9">
        <v>1</v>
      </c>
      <c r="B200" s="9" t="s">
        <v>25</v>
      </c>
      <c r="C200" s="9" t="s">
        <v>25</v>
      </c>
    </row>
    <row r="201" spans="1:3" x14ac:dyDescent="0.25">
      <c r="A201" s="9">
        <v>1</v>
      </c>
      <c r="B201" s="9" t="s">
        <v>25</v>
      </c>
      <c r="C201" s="9" t="s">
        <v>25</v>
      </c>
    </row>
    <row r="202" spans="1:3" x14ac:dyDescent="0.25">
      <c r="A202" s="9">
        <v>1</v>
      </c>
      <c r="B202" s="9" t="s">
        <v>25</v>
      </c>
      <c r="C202" s="9" t="s">
        <v>25</v>
      </c>
    </row>
    <row r="203" spans="1:3" x14ac:dyDescent="0.25">
      <c r="A203" s="9">
        <v>1</v>
      </c>
      <c r="B203" s="9" t="s">
        <v>25</v>
      </c>
      <c r="C203" s="9" t="s">
        <v>25</v>
      </c>
    </row>
    <row r="204" spans="1:3" x14ac:dyDescent="0.25">
      <c r="A204" s="9">
        <v>1</v>
      </c>
      <c r="B204" s="9" t="s">
        <v>25</v>
      </c>
      <c r="C204" s="9" t="s">
        <v>25</v>
      </c>
    </row>
    <row r="205" spans="1:3" x14ac:dyDescent="0.25">
      <c r="A205" s="9">
        <v>1</v>
      </c>
      <c r="B205" s="9" t="s">
        <v>25</v>
      </c>
      <c r="C205" s="9" t="s">
        <v>25</v>
      </c>
    </row>
    <row r="206" spans="1:3" x14ac:dyDescent="0.25">
      <c r="A206" s="9">
        <v>1</v>
      </c>
      <c r="B206" s="9" t="s">
        <v>25</v>
      </c>
      <c r="C206" s="9" t="s">
        <v>25</v>
      </c>
    </row>
    <row r="207" spans="1:3" x14ac:dyDescent="0.25">
      <c r="A207" s="9">
        <v>1</v>
      </c>
      <c r="B207" s="9" t="s">
        <v>25</v>
      </c>
      <c r="C207" s="9" t="s">
        <v>25</v>
      </c>
    </row>
    <row r="208" spans="1:3" x14ac:dyDescent="0.25">
      <c r="A208" s="9">
        <v>1</v>
      </c>
      <c r="B208" s="9" t="s">
        <v>25</v>
      </c>
      <c r="C208" s="9" t="s">
        <v>25</v>
      </c>
    </row>
    <row r="209" spans="1:3" x14ac:dyDescent="0.25">
      <c r="A209" s="9">
        <v>1</v>
      </c>
      <c r="B209" s="9" t="s">
        <v>25</v>
      </c>
      <c r="C209" s="9" t="s">
        <v>25</v>
      </c>
    </row>
    <row r="210" spans="1:3" x14ac:dyDescent="0.25">
      <c r="A210" s="9">
        <v>1</v>
      </c>
      <c r="B210" s="9" t="s">
        <v>25</v>
      </c>
      <c r="C210" s="9" t="s">
        <v>25</v>
      </c>
    </row>
    <row r="211" spans="1:3" x14ac:dyDescent="0.25">
      <c r="A211" s="9">
        <v>1</v>
      </c>
      <c r="B211" s="9" t="s">
        <v>25</v>
      </c>
      <c r="C211" s="9" t="s">
        <v>25</v>
      </c>
    </row>
    <row r="212" spans="1:3" x14ac:dyDescent="0.25">
      <c r="A212" s="9">
        <v>1</v>
      </c>
      <c r="B212" s="9" t="s">
        <v>25</v>
      </c>
      <c r="C212" s="9" t="s">
        <v>25</v>
      </c>
    </row>
    <row r="213" spans="1:3" x14ac:dyDescent="0.25">
      <c r="A213" s="9">
        <v>1</v>
      </c>
      <c r="B213" s="9" t="s">
        <v>25</v>
      </c>
      <c r="C213" s="9" t="s">
        <v>25</v>
      </c>
    </row>
    <row r="214" spans="1:3" x14ac:dyDescent="0.25">
      <c r="A214" s="9">
        <v>1</v>
      </c>
      <c r="B214" s="9" t="s">
        <v>25</v>
      </c>
      <c r="C214" s="9" t="s">
        <v>25</v>
      </c>
    </row>
    <row r="215" spans="1:3" x14ac:dyDescent="0.25">
      <c r="A215" s="9">
        <v>1</v>
      </c>
      <c r="B215" s="9" t="s">
        <v>25</v>
      </c>
      <c r="C215" s="9" t="s">
        <v>25</v>
      </c>
    </row>
    <row r="216" spans="1:3" x14ac:dyDescent="0.25">
      <c r="A216" s="9">
        <v>1</v>
      </c>
      <c r="B216" s="9" t="s">
        <v>25</v>
      </c>
      <c r="C216" s="9" t="s">
        <v>25</v>
      </c>
    </row>
    <row r="217" spans="1:3" x14ac:dyDescent="0.25">
      <c r="A217" s="9">
        <v>1</v>
      </c>
      <c r="B217" s="9" t="s">
        <v>25</v>
      </c>
      <c r="C217" s="9" t="s">
        <v>25</v>
      </c>
    </row>
    <row r="218" spans="1:3" x14ac:dyDescent="0.25">
      <c r="A218" s="9">
        <v>1</v>
      </c>
      <c r="B218" s="9" t="s">
        <v>25</v>
      </c>
      <c r="C218" s="9" t="s">
        <v>25</v>
      </c>
    </row>
    <row r="219" spans="1:3" x14ac:dyDescent="0.25">
      <c r="A219" s="9">
        <v>1</v>
      </c>
      <c r="B219" s="9" t="s">
        <v>25</v>
      </c>
      <c r="C219" s="9" t="s">
        <v>25</v>
      </c>
    </row>
    <row r="220" spans="1:3" x14ac:dyDescent="0.25">
      <c r="A220" s="9">
        <v>1</v>
      </c>
      <c r="B220" s="9" t="s">
        <v>25</v>
      </c>
      <c r="C220" s="9" t="s">
        <v>37</v>
      </c>
    </row>
    <row r="221" spans="1:3" x14ac:dyDescent="0.25">
      <c r="A221" s="9">
        <v>1</v>
      </c>
      <c r="B221" s="9" t="s">
        <v>25</v>
      </c>
      <c r="C221" s="9" t="s">
        <v>25</v>
      </c>
    </row>
    <row r="222" spans="1:3" x14ac:dyDescent="0.25">
      <c r="A222" s="9">
        <v>1</v>
      </c>
      <c r="B222" s="9" t="s">
        <v>25</v>
      </c>
      <c r="C222" s="9" t="s">
        <v>25</v>
      </c>
    </row>
    <row r="223" spans="1:3" x14ac:dyDescent="0.25">
      <c r="A223" s="9">
        <v>1</v>
      </c>
      <c r="B223" s="9" t="s">
        <v>25</v>
      </c>
      <c r="C223" s="9" t="s">
        <v>25</v>
      </c>
    </row>
    <row r="224" spans="1:3" x14ac:dyDescent="0.25">
      <c r="A224" s="9">
        <v>1</v>
      </c>
      <c r="B224" s="9" t="s">
        <v>25</v>
      </c>
      <c r="C224" s="9" t="s">
        <v>25</v>
      </c>
    </row>
    <row r="225" spans="1:3" x14ac:dyDescent="0.25">
      <c r="A225" s="9">
        <v>1</v>
      </c>
      <c r="B225" s="9" t="s">
        <v>25</v>
      </c>
      <c r="C225" s="9" t="s">
        <v>25</v>
      </c>
    </row>
    <row r="226" spans="1:3" x14ac:dyDescent="0.25">
      <c r="A226" s="9">
        <v>1</v>
      </c>
      <c r="B226" s="9" t="s">
        <v>25</v>
      </c>
      <c r="C226" s="9" t="s">
        <v>25</v>
      </c>
    </row>
    <row r="227" spans="1:3" x14ac:dyDescent="0.25">
      <c r="A227" s="9">
        <v>1</v>
      </c>
      <c r="B227" s="9" t="s">
        <v>25</v>
      </c>
      <c r="C227" s="9" t="s">
        <v>25</v>
      </c>
    </row>
    <row r="228" spans="1:3" x14ac:dyDescent="0.25">
      <c r="A228" s="9">
        <v>1</v>
      </c>
      <c r="B228" s="9" t="s">
        <v>25</v>
      </c>
      <c r="C228" s="9" t="s">
        <v>25</v>
      </c>
    </row>
    <row r="229" spans="1:3" x14ac:dyDescent="0.25">
      <c r="A229" s="9">
        <v>1</v>
      </c>
      <c r="B229" s="9" t="s">
        <v>25</v>
      </c>
      <c r="C229" s="9" t="s">
        <v>25</v>
      </c>
    </row>
    <row r="230" spans="1:3" x14ac:dyDescent="0.25">
      <c r="A230" s="9">
        <v>1</v>
      </c>
      <c r="B230" s="9" t="s">
        <v>25</v>
      </c>
      <c r="C230" s="9" t="s">
        <v>25</v>
      </c>
    </row>
    <row r="231" spans="1:3" x14ac:dyDescent="0.25">
      <c r="A231" s="9">
        <v>1</v>
      </c>
      <c r="B231" s="9" t="s">
        <v>25</v>
      </c>
      <c r="C231" s="9" t="s">
        <v>25</v>
      </c>
    </row>
    <row r="232" spans="1:3" x14ac:dyDescent="0.25">
      <c r="A232" s="9">
        <v>1</v>
      </c>
      <c r="B232" s="9" t="s">
        <v>25</v>
      </c>
      <c r="C232" s="9" t="s">
        <v>25</v>
      </c>
    </row>
    <row r="233" spans="1:3" x14ac:dyDescent="0.25">
      <c r="A233" s="9">
        <v>1</v>
      </c>
      <c r="B233" s="9" t="s">
        <v>25</v>
      </c>
      <c r="C233" s="9" t="s">
        <v>25</v>
      </c>
    </row>
    <row r="234" spans="1:3" x14ac:dyDescent="0.25">
      <c r="A234" s="9">
        <v>1</v>
      </c>
      <c r="B234" s="9" t="s">
        <v>25</v>
      </c>
      <c r="C234" s="9" t="s">
        <v>25</v>
      </c>
    </row>
    <row r="235" spans="1:3" x14ac:dyDescent="0.25">
      <c r="A235" s="9">
        <v>1</v>
      </c>
      <c r="B235" s="9" t="s">
        <v>25</v>
      </c>
      <c r="C235" s="9" t="s">
        <v>25</v>
      </c>
    </row>
    <row r="236" spans="1:3" x14ac:dyDescent="0.25">
      <c r="A236" s="9">
        <v>1</v>
      </c>
      <c r="B236" s="9" t="s">
        <v>25</v>
      </c>
      <c r="C236" s="9" t="s">
        <v>25</v>
      </c>
    </row>
    <row r="237" spans="1:3" x14ac:dyDescent="0.25">
      <c r="A237" s="9">
        <v>1</v>
      </c>
      <c r="B237" s="9" t="s">
        <v>25</v>
      </c>
      <c r="C237" s="9" t="s">
        <v>25</v>
      </c>
    </row>
    <row r="238" spans="1:3" x14ac:dyDescent="0.25">
      <c r="A238" s="9">
        <v>1</v>
      </c>
      <c r="B238" s="9" t="s">
        <v>25</v>
      </c>
      <c r="C238" s="9" t="s">
        <v>25</v>
      </c>
    </row>
    <row r="239" spans="1:3" x14ac:dyDescent="0.25">
      <c r="A239" s="9">
        <v>1</v>
      </c>
      <c r="B239" s="9" t="s">
        <v>25</v>
      </c>
      <c r="C239" s="9" t="s">
        <v>25</v>
      </c>
    </row>
    <row r="240" spans="1:3" x14ac:dyDescent="0.25">
      <c r="A240" s="9">
        <v>1</v>
      </c>
      <c r="B240" s="9" t="s">
        <v>25</v>
      </c>
      <c r="C240" s="9" t="s">
        <v>25</v>
      </c>
    </row>
    <row r="241" spans="1:3" x14ac:dyDescent="0.25">
      <c r="A241" s="9">
        <v>1</v>
      </c>
      <c r="B241" s="9" t="s">
        <v>25</v>
      </c>
      <c r="C241" s="9" t="s">
        <v>25</v>
      </c>
    </row>
    <row r="242" spans="1:3" x14ac:dyDescent="0.25">
      <c r="A242" s="9">
        <v>1</v>
      </c>
      <c r="B242" s="9" t="s">
        <v>25</v>
      </c>
      <c r="C242" s="9" t="s">
        <v>25</v>
      </c>
    </row>
    <row r="243" spans="1:3" x14ac:dyDescent="0.25">
      <c r="A243" s="9">
        <v>1</v>
      </c>
      <c r="B243" s="9" t="s">
        <v>25</v>
      </c>
      <c r="C243" s="9" t="s">
        <v>25</v>
      </c>
    </row>
    <row r="244" spans="1:3" x14ac:dyDescent="0.25">
      <c r="A244" s="9">
        <v>1</v>
      </c>
      <c r="B244" s="9" t="s">
        <v>25</v>
      </c>
      <c r="C244" s="9" t="s">
        <v>25</v>
      </c>
    </row>
    <row r="245" spans="1:3" x14ac:dyDescent="0.25">
      <c r="A245" s="9">
        <v>1</v>
      </c>
      <c r="B245" s="9" t="s">
        <v>25</v>
      </c>
      <c r="C245" s="9" t="s">
        <v>25</v>
      </c>
    </row>
    <row r="246" spans="1:3" x14ac:dyDescent="0.25">
      <c r="A246" s="9">
        <v>1</v>
      </c>
      <c r="B246" s="9" t="s">
        <v>25</v>
      </c>
      <c r="C246" s="9" t="s">
        <v>25</v>
      </c>
    </row>
    <row r="247" spans="1:3" x14ac:dyDescent="0.25">
      <c r="A247" s="9">
        <v>1</v>
      </c>
      <c r="B247" s="9" t="s">
        <v>25</v>
      </c>
      <c r="C247" s="9" t="s">
        <v>25</v>
      </c>
    </row>
    <row r="248" spans="1:3" x14ac:dyDescent="0.25">
      <c r="A248" s="9">
        <v>1</v>
      </c>
      <c r="B248" s="9" t="s">
        <v>25</v>
      </c>
      <c r="C248" s="9" t="s">
        <v>25</v>
      </c>
    </row>
    <row r="249" spans="1:3" x14ac:dyDescent="0.25">
      <c r="A249" s="9">
        <v>1</v>
      </c>
      <c r="B249" s="9" t="s">
        <v>25</v>
      </c>
      <c r="C249" s="9" t="s">
        <v>37</v>
      </c>
    </row>
    <row r="250" spans="1:3" x14ac:dyDescent="0.25">
      <c r="A250" s="9">
        <v>1</v>
      </c>
      <c r="B250" s="9" t="s">
        <v>25</v>
      </c>
      <c r="C250" s="9" t="s">
        <v>25</v>
      </c>
    </row>
    <row r="251" spans="1:3" x14ac:dyDescent="0.25">
      <c r="A251" s="9">
        <v>1</v>
      </c>
      <c r="B251" s="9" t="s">
        <v>25</v>
      </c>
      <c r="C251" s="9" t="s">
        <v>25</v>
      </c>
    </row>
    <row r="252" spans="1:3" x14ac:dyDescent="0.25">
      <c r="A252" s="9">
        <v>1</v>
      </c>
      <c r="B252" s="9" t="s">
        <v>25</v>
      </c>
      <c r="C252" s="9" t="s">
        <v>25</v>
      </c>
    </row>
    <row r="253" spans="1:3" x14ac:dyDescent="0.25">
      <c r="A253" s="9">
        <v>1</v>
      </c>
      <c r="B253" s="9" t="s">
        <v>25</v>
      </c>
      <c r="C253" s="9" t="s">
        <v>25</v>
      </c>
    </row>
    <row r="254" spans="1:3" x14ac:dyDescent="0.25">
      <c r="A254" s="9">
        <v>1</v>
      </c>
      <c r="B254" s="9" t="s">
        <v>25</v>
      </c>
      <c r="C254" s="9" t="s">
        <v>25</v>
      </c>
    </row>
    <row r="255" spans="1:3" x14ac:dyDescent="0.25">
      <c r="A255" s="9">
        <v>1</v>
      </c>
      <c r="B255" s="9" t="s">
        <v>25</v>
      </c>
      <c r="C255" s="9" t="s">
        <v>25</v>
      </c>
    </row>
    <row r="256" spans="1:3" x14ac:dyDescent="0.25">
      <c r="A256" s="9">
        <v>1</v>
      </c>
      <c r="B256" s="9" t="s">
        <v>25</v>
      </c>
      <c r="C256" s="9" t="s">
        <v>25</v>
      </c>
    </row>
    <row r="257" spans="1:3" x14ac:dyDescent="0.25">
      <c r="A257" s="9">
        <v>1</v>
      </c>
      <c r="B257" s="9" t="s">
        <v>25</v>
      </c>
      <c r="C257" s="9" t="s">
        <v>25</v>
      </c>
    </row>
    <row r="258" spans="1:3" x14ac:dyDescent="0.25">
      <c r="A258" s="9">
        <v>1</v>
      </c>
      <c r="B258" s="9" t="s">
        <v>25</v>
      </c>
      <c r="C258" s="9" t="s">
        <v>25</v>
      </c>
    </row>
    <row r="259" spans="1:3" x14ac:dyDescent="0.25">
      <c r="A259" s="9">
        <v>1</v>
      </c>
      <c r="B259" s="9" t="s">
        <v>25</v>
      </c>
      <c r="C259" s="9" t="s">
        <v>25</v>
      </c>
    </row>
    <row r="260" spans="1:3" x14ac:dyDescent="0.25">
      <c r="A260" s="9">
        <v>1</v>
      </c>
      <c r="B260" s="9" t="s">
        <v>25</v>
      </c>
      <c r="C260" s="9" t="s">
        <v>25</v>
      </c>
    </row>
    <row r="261" spans="1:3" x14ac:dyDescent="0.25">
      <c r="A261" s="9">
        <v>1</v>
      </c>
      <c r="B261" s="9" t="s">
        <v>25</v>
      </c>
      <c r="C261" s="9" t="s">
        <v>25</v>
      </c>
    </row>
    <row r="262" spans="1:3" x14ac:dyDescent="0.25">
      <c r="A262" s="9">
        <v>1</v>
      </c>
      <c r="B262" s="9" t="s">
        <v>25</v>
      </c>
      <c r="C262" s="9" t="s">
        <v>37</v>
      </c>
    </row>
    <row r="263" spans="1:3" x14ac:dyDescent="0.25">
      <c r="A263" s="9">
        <v>1</v>
      </c>
      <c r="B263" s="9" t="s">
        <v>25</v>
      </c>
      <c r="C263" s="9" t="s">
        <v>25</v>
      </c>
    </row>
    <row r="264" spans="1:3" x14ac:dyDescent="0.25">
      <c r="A264" s="9">
        <v>1</v>
      </c>
      <c r="B264" s="9" t="s">
        <v>25</v>
      </c>
      <c r="C264" s="9" t="s">
        <v>37</v>
      </c>
    </row>
    <row r="265" spans="1:3" x14ac:dyDescent="0.25">
      <c r="A265" s="9">
        <v>1</v>
      </c>
      <c r="B265" s="9" t="s">
        <v>25</v>
      </c>
      <c r="C265" s="9" t="s">
        <v>25</v>
      </c>
    </row>
    <row r="266" spans="1:3" x14ac:dyDescent="0.25">
      <c r="A266" s="9">
        <v>1</v>
      </c>
      <c r="B266" s="9" t="s">
        <v>25</v>
      </c>
      <c r="C266" s="9" t="s">
        <v>25</v>
      </c>
    </row>
    <row r="267" spans="1:3" x14ac:dyDescent="0.25">
      <c r="A267" s="9">
        <v>1</v>
      </c>
      <c r="B267" s="9" t="s">
        <v>25</v>
      </c>
      <c r="C267" s="9" t="s">
        <v>25</v>
      </c>
    </row>
    <row r="268" spans="1:3" x14ac:dyDescent="0.25">
      <c r="A268" s="9">
        <v>1</v>
      </c>
      <c r="B268" s="9" t="s">
        <v>25</v>
      </c>
      <c r="C268" s="9" t="s">
        <v>25</v>
      </c>
    </row>
    <row r="269" spans="1:3" x14ac:dyDescent="0.25">
      <c r="A269" s="9">
        <v>1</v>
      </c>
      <c r="B269" s="9" t="s">
        <v>25</v>
      </c>
      <c r="C269" s="9" t="s">
        <v>25</v>
      </c>
    </row>
    <row r="270" spans="1:3" x14ac:dyDescent="0.25">
      <c r="A270" s="9">
        <v>1</v>
      </c>
      <c r="B270" s="9" t="s">
        <v>25</v>
      </c>
      <c r="C270" s="9" t="s">
        <v>25</v>
      </c>
    </row>
    <row r="271" spans="1:3" x14ac:dyDescent="0.25">
      <c r="A271" s="9">
        <v>1</v>
      </c>
      <c r="B271" s="9" t="s">
        <v>25</v>
      </c>
      <c r="C271" s="9" t="s">
        <v>25</v>
      </c>
    </row>
    <row r="272" spans="1:3" x14ac:dyDescent="0.25">
      <c r="A272" s="9">
        <v>1</v>
      </c>
      <c r="B272" s="9" t="s">
        <v>25</v>
      </c>
      <c r="C272" s="9" t="s">
        <v>25</v>
      </c>
    </row>
    <row r="273" spans="1:3" x14ac:dyDescent="0.25">
      <c r="A273" s="9">
        <v>1</v>
      </c>
      <c r="B273" s="9" t="s">
        <v>25</v>
      </c>
      <c r="C273" s="9" t="s">
        <v>25</v>
      </c>
    </row>
    <row r="274" spans="1:3" x14ac:dyDescent="0.25">
      <c r="A274" s="9">
        <v>1</v>
      </c>
      <c r="B274" s="9" t="s">
        <v>25</v>
      </c>
      <c r="C274" s="9" t="s">
        <v>25</v>
      </c>
    </row>
    <row r="275" spans="1:3" x14ac:dyDescent="0.25">
      <c r="A275" s="9">
        <v>1</v>
      </c>
      <c r="B275" s="9" t="s">
        <v>25</v>
      </c>
      <c r="C275" s="9" t="s">
        <v>25</v>
      </c>
    </row>
    <row r="276" spans="1:3" x14ac:dyDescent="0.25">
      <c r="A276" s="9">
        <v>1</v>
      </c>
      <c r="B276" s="9" t="s">
        <v>25</v>
      </c>
      <c r="C276" s="9" t="s">
        <v>25</v>
      </c>
    </row>
    <row r="277" spans="1:3" x14ac:dyDescent="0.25">
      <c r="A277" s="9">
        <v>1</v>
      </c>
      <c r="B277" s="9" t="s">
        <v>25</v>
      </c>
      <c r="C277" s="9" t="s">
        <v>37</v>
      </c>
    </row>
    <row r="278" spans="1:3" x14ac:dyDescent="0.25">
      <c r="A278" s="9">
        <v>1</v>
      </c>
      <c r="B278" s="9" t="s">
        <v>25</v>
      </c>
      <c r="C278" s="9" t="s">
        <v>25</v>
      </c>
    </row>
    <row r="279" spans="1:3" x14ac:dyDescent="0.25">
      <c r="A279" s="9">
        <v>1</v>
      </c>
      <c r="B279" s="9" t="s">
        <v>25</v>
      </c>
      <c r="C279" s="9" t="s">
        <v>25</v>
      </c>
    </row>
    <row r="280" spans="1:3" x14ac:dyDescent="0.25">
      <c r="A280" s="9">
        <v>1</v>
      </c>
      <c r="B280" s="9" t="s">
        <v>25</v>
      </c>
      <c r="C280" s="9" t="s">
        <v>25</v>
      </c>
    </row>
    <row r="281" spans="1:3" x14ac:dyDescent="0.25">
      <c r="A281" s="9">
        <v>1</v>
      </c>
      <c r="B281" s="9" t="s">
        <v>25</v>
      </c>
      <c r="C281" s="9" t="s">
        <v>25</v>
      </c>
    </row>
    <row r="282" spans="1:3" x14ac:dyDescent="0.25">
      <c r="A282" s="9">
        <v>1</v>
      </c>
      <c r="B282" s="9" t="s">
        <v>25</v>
      </c>
      <c r="C282" s="9" t="s">
        <v>37</v>
      </c>
    </row>
    <row r="283" spans="1:3" x14ac:dyDescent="0.25">
      <c r="A283" s="9">
        <v>1</v>
      </c>
      <c r="B283" s="9" t="s">
        <v>25</v>
      </c>
      <c r="C283" s="9" t="s">
        <v>25</v>
      </c>
    </row>
    <row r="284" spans="1:3" x14ac:dyDescent="0.25">
      <c r="A284" s="9">
        <v>1</v>
      </c>
      <c r="B284" s="9" t="s">
        <v>25</v>
      </c>
      <c r="C284" s="9" t="s">
        <v>25</v>
      </c>
    </row>
    <row r="285" spans="1:3" x14ac:dyDescent="0.25">
      <c r="A285" s="9">
        <v>1</v>
      </c>
      <c r="B285" s="9" t="s">
        <v>25</v>
      </c>
      <c r="C285" s="9" t="s">
        <v>37</v>
      </c>
    </row>
    <row r="286" spans="1:3" x14ac:dyDescent="0.25">
      <c r="A286" s="9">
        <v>1</v>
      </c>
      <c r="B286" s="9" t="s">
        <v>25</v>
      </c>
      <c r="C286" s="9" t="s">
        <v>25</v>
      </c>
    </row>
    <row r="287" spans="1:3" x14ac:dyDescent="0.25">
      <c r="A287" s="9">
        <v>1</v>
      </c>
      <c r="B287" s="9" t="s">
        <v>25</v>
      </c>
      <c r="C287" s="9" t="s">
        <v>25</v>
      </c>
    </row>
    <row r="288" spans="1:3" x14ac:dyDescent="0.25">
      <c r="A288" s="9">
        <v>1</v>
      </c>
      <c r="B288" s="9" t="s">
        <v>25</v>
      </c>
      <c r="C288" s="9" t="s">
        <v>25</v>
      </c>
    </row>
    <row r="289" spans="1:3" x14ac:dyDescent="0.25">
      <c r="A289" s="9">
        <v>1</v>
      </c>
      <c r="B289" s="9" t="s">
        <v>25</v>
      </c>
      <c r="C289" s="9" t="s">
        <v>25</v>
      </c>
    </row>
    <row r="290" spans="1:3" x14ac:dyDescent="0.25">
      <c r="A290" s="9">
        <v>1</v>
      </c>
      <c r="B290" s="9" t="s">
        <v>25</v>
      </c>
      <c r="C290" s="9" t="s">
        <v>25</v>
      </c>
    </row>
    <row r="291" spans="1:3" x14ac:dyDescent="0.25">
      <c r="A291" s="9">
        <v>1</v>
      </c>
      <c r="B291" s="9" t="s">
        <v>25</v>
      </c>
      <c r="C291" s="9" t="s">
        <v>25</v>
      </c>
    </row>
    <row r="292" spans="1:3" x14ac:dyDescent="0.25">
      <c r="A292" s="9">
        <v>1</v>
      </c>
      <c r="B292" s="9" t="s">
        <v>25</v>
      </c>
      <c r="C292" s="9" t="s">
        <v>25</v>
      </c>
    </row>
    <row r="293" spans="1:3" x14ac:dyDescent="0.25">
      <c r="A293" s="9">
        <v>1</v>
      </c>
      <c r="B293" s="9" t="s">
        <v>25</v>
      </c>
      <c r="C293" s="9" t="s">
        <v>25</v>
      </c>
    </row>
    <row r="294" spans="1:3" x14ac:dyDescent="0.25">
      <c r="A294" s="9">
        <v>1</v>
      </c>
      <c r="B294" s="9" t="s">
        <v>25</v>
      </c>
      <c r="C294" s="9" t="s">
        <v>25</v>
      </c>
    </row>
    <row r="295" spans="1:3" x14ac:dyDescent="0.25">
      <c r="A295" s="9">
        <v>1</v>
      </c>
      <c r="B295" s="9" t="s">
        <v>25</v>
      </c>
      <c r="C295" s="9" t="s">
        <v>25</v>
      </c>
    </row>
    <row r="296" spans="1:3" x14ac:dyDescent="0.25">
      <c r="A296" s="9">
        <v>1</v>
      </c>
      <c r="B296" s="9" t="s">
        <v>25</v>
      </c>
      <c r="C296" s="9" t="s">
        <v>25</v>
      </c>
    </row>
    <row r="297" spans="1:3" x14ac:dyDescent="0.25">
      <c r="A297" s="9">
        <v>1</v>
      </c>
      <c r="B297" s="9" t="s">
        <v>25</v>
      </c>
      <c r="C297" s="9" t="s">
        <v>25</v>
      </c>
    </row>
    <row r="298" spans="1:3" x14ac:dyDescent="0.25">
      <c r="A298" s="9">
        <v>1</v>
      </c>
      <c r="B298" s="9" t="s">
        <v>25</v>
      </c>
      <c r="C298" s="9" t="s">
        <v>25</v>
      </c>
    </row>
    <row r="299" spans="1:3" x14ac:dyDescent="0.25">
      <c r="A299" s="9">
        <v>1</v>
      </c>
      <c r="B299" s="9" t="s">
        <v>25</v>
      </c>
      <c r="C299" s="9" t="s">
        <v>25</v>
      </c>
    </row>
    <row r="300" spans="1:3" x14ac:dyDescent="0.25">
      <c r="A300" s="9">
        <v>1</v>
      </c>
      <c r="B300" s="9" t="s">
        <v>25</v>
      </c>
      <c r="C300" s="9" t="s">
        <v>25</v>
      </c>
    </row>
    <row r="301" spans="1:3" x14ac:dyDescent="0.25">
      <c r="A301" s="9">
        <v>1</v>
      </c>
      <c r="B301" s="9" t="s">
        <v>25</v>
      </c>
      <c r="C301" s="9" t="s">
        <v>25</v>
      </c>
    </row>
    <row r="302" spans="1:3" x14ac:dyDescent="0.25">
      <c r="A302" s="9">
        <v>1</v>
      </c>
      <c r="B302" s="9" t="s">
        <v>25</v>
      </c>
      <c r="C302" s="9" t="s">
        <v>25</v>
      </c>
    </row>
    <row r="303" spans="1:3" x14ac:dyDescent="0.25">
      <c r="A303" s="9">
        <v>1</v>
      </c>
      <c r="B303" s="9" t="s">
        <v>25</v>
      </c>
      <c r="C303" s="9" t="s">
        <v>25</v>
      </c>
    </row>
    <row r="304" spans="1:3" x14ac:dyDescent="0.25">
      <c r="A304" s="9">
        <v>1</v>
      </c>
      <c r="B304" s="9" t="s">
        <v>25</v>
      </c>
      <c r="C304" s="9" t="s">
        <v>25</v>
      </c>
    </row>
    <row r="305" spans="1:3" x14ac:dyDescent="0.25">
      <c r="A305" s="9">
        <v>1</v>
      </c>
      <c r="B305" s="9" t="s">
        <v>25</v>
      </c>
      <c r="C305" s="9" t="s">
        <v>25</v>
      </c>
    </row>
    <row r="306" spans="1:3" x14ac:dyDescent="0.25">
      <c r="A306" s="9">
        <v>1</v>
      </c>
      <c r="B306" s="9" t="s">
        <v>25</v>
      </c>
      <c r="C306" s="9" t="s">
        <v>25</v>
      </c>
    </row>
    <row r="307" spans="1:3" x14ac:dyDescent="0.25">
      <c r="A307" s="9">
        <v>1</v>
      </c>
      <c r="B307" s="9" t="s">
        <v>25</v>
      </c>
      <c r="C307" s="9" t="s">
        <v>25</v>
      </c>
    </row>
    <row r="308" spans="1:3" x14ac:dyDescent="0.25">
      <c r="A308" s="9">
        <v>1</v>
      </c>
      <c r="B308" s="9" t="s">
        <v>25</v>
      </c>
      <c r="C308" s="9" t="s">
        <v>25</v>
      </c>
    </row>
    <row r="309" spans="1:3" x14ac:dyDescent="0.25">
      <c r="A309" s="9">
        <v>1</v>
      </c>
      <c r="B309" s="9" t="s">
        <v>25</v>
      </c>
      <c r="C309" s="9" t="s">
        <v>25</v>
      </c>
    </row>
    <row r="310" spans="1:3" x14ac:dyDescent="0.25">
      <c r="A310" s="9">
        <v>1</v>
      </c>
      <c r="B310" s="9" t="s">
        <v>25</v>
      </c>
      <c r="C310" s="9" t="s">
        <v>25</v>
      </c>
    </row>
    <row r="311" spans="1:3" x14ac:dyDescent="0.25">
      <c r="A311" s="9">
        <v>1</v>
      </c>
      <c r="B311" s="9" t="s">
        <v>25</v>
      </c>
      <c r="C311" s="9" t="s">
        <v>25</v>
      </c>
    </row>
    <row r="312" spans="1:3" x14ac:dyDescent="0.25">
      <c r="A312" s="9">
        <v>1</v>
      </c>
      <c r="B312" s="9" t="s">
        <v>25</v>
      </c>
      <c r="C312" s="9" t="s">
        <v>25</v>
      </c>
    </row>
    <row r="313" spans="1:3" x14ac:dyDescent="0.25">
      <c r="A313" s="9">
        <v>1</v>
      </c>
      <c r="B313" s="9" t="s">
        <v>25</v>
      </c>
      <c r="C313" s="9" t="s">
        <v>25</v>
      </c>
    </row>
    <row r="314" spans="1:3" x14ac:dyDescent="0.25">
      <c r="A314" s="9">
        <v>1</v>
      </c>
      <c r="B314" s="9" t="s">
        <v>25</v>
      </c>
      <c r="C314" s="9" t="s">
        <v>25</v>
      </c>
    </row>
    <row r="315" spans="1:3" x14ac:dyDescent="0.25">
      <c r="A315" s="9">
        <v>1</v>
      </c>
      <c r="B315" s="9" t="s">
        <v>25</v>
      </c>
      <c r="C315" s="9" t="s">
        <v>25</v>
      </c>
    </row>
    <row r="316" spans="1:3" x14ac:dyDescent="0.25">
      <c r="A316" s="9">
        <v>1</v>
      </c>
      <c r="B316" s="9" t="s">
        <v>25</v>
      </c>
      <c r="C316" s="9" t="s">
        <v>25</v>
      </c>
    </row>
    <row r="317" spans="1:3" x14ac:dyDescent="0.25">
      <c r="A317" s="9">
        <v>1</v>
      </c>
      <c r="B317" s="9" t="s">
        <v>25</v>
      </c>
      <c r="C317" s="9" t="s">
        <v>25</v>
      </c>
    </row>
    <row r="318" spans="1:3" x14ac:dyDescent="0.25">
      <c r="A318" s="9">
        <v>1</v>
      </c>
      <c r="B318" s="9" t="s">
        <v>25</v>
      </c>
      <c r="C318" s="9" t="s">
        <v>25</v>
      </c>
    </row>
    <row r="319" spans="1:3" x14ac:dyDescent="0.25">
      <c r="A319" s="9">
        <v>1</v>
      </c>
      <c r="B319" s="9" t="s">
        <v>25</v>
      </c>
      <c r="C319" s="9" t="s">
        <v>25</v>
      </c>
    </row>
    <row r="320" spans="1:3" x14ac:dyDescent="0.25">
      <c r="A320" s="9">
        <v>1</v>
      </c>
      <c r="B320" s="9" t="s">
        <v>25</v>
      </c>
      <c r="C320" s="9" t="s">
        <v>25</v>
      </c>
    </row>
    <row r="321" spans="1:3" x14ac:dyDescent="0.25">
      <c r="A321" s="9">
        <v>1</v>
      </c>
      <c r="B321" s="9" t="s">
        <v>25</v>
      </c>
      <c r="C321" s="9" t="s">
        <v>25</v>
      </c>
    </row>
    <row r="322" spans="1:3" x14ac:dyDescent="0.25">
      <c r="A322" s="9">
        <v>1</v>
      </c>
      <c r="B322" s="9" t="s">
        <v>25</v>
      </c>
      <c r="C322" s="9" t="s">
        <v>25</v>
      </c>
    </row>
    <row r="323" spans="1:3" x14ac:dyDescent="0.25">
      <c r="A323" s="9">
        <v>1</v>
      </c>
      <c r="B323" s="9" t="s">
        <v>25</v>
      </c>
      <c r="C323" s="9" t="s">
        <v>25</v>
      </c>
    </row>
    <row r="324" spans="1:3" x14ac:dyDescent="0.25">
      <c r="A324" s="9">
        <v>1</v>
      </c>
      <c r="B324" s="9" t="s">
        <v>25</v>
      </c>
      <c r="C324" s="9" t="s">
        <v>25</v>
      </c>
    </row>
    <row r="325" spans="1:3" x14ac:dyDescent="0.25">
      <c r="A325" s="9">
        <v>1</v>
      </c>
      <c r="B325" s="9" t="s">
        <v>25</v>
      </c>
      <c r="C325" s="9" t="s">
        <v>25</v>
      </c>
    </row>
    <row r="326" spans="1:3" x14ac:dyDescent="0.25">
      <c r="A326" s="9">
        <v>1</v>
      </c>
      <c r="B326" s="9" t="s">
        <v>25</v>
      </c>
      <c r="C326" s="9" t="s">
        <v>25</v>
      </c>
    </row>
    <row r="327" spans="1:3" x14ac:dyDescent="0.25">
      <c r="A327" s="9">
        <v>1</v>
      </c>
      <c r="B327" s="9" t="s">
        <v>25</v>
      </c>
      <c r="C327" s="9" t="s">
        <v>25</v>
      </c>
    </row>
    <row r="328" spans="1:3" x14ac:dyDescent="0.25">
      <c r="A328" s="9">
        <v>1</v>
      </c>
      <c r="B328" s="9" t="s">
        <v>25</v>
      </c>
      <c r="C328" s="9" t="s">
        <v>37</v>
      </c>
    </row>
    <row r="329" spans="1:3" x14ac:dyDescent="0.25">
      <c r="A329" s="9">
        <v>1</v>
      </c>
      <c r="B329" s="9" t="s">
        <v>25</v>
      </c>
      <c r="C329" s="9" t="s">
        <v>25</v>
      </c>
    </row>
    <row r="330" spans="1:3" x14ac:dyDescent="0.25">
      <c r="A330" s="9">
        <v>1</v>
      </c>
      <c r="B330" s="9" t="s">
        <v>25</v>
      </c>
      <c r="C330" s="9" t="s">
        <v>25</v>
      </c>
    </row>
    <row r="331" spans="1:3" x14ac:dyDescent="0.25">
      <c r="A331" s="9">
        <v>1</v>
      </c>
      <c r="B331" s="9" t="s">
        <v>25</v>
      </c>
      <c r="C331" s="9" t="s">
        <v>37</v>
      </c>
    </row>
    <row r="332" spans="1:3" x14ac:dyDescent="0.25">
      <c r="A332" s="9">
        <v>1</v>
      </c>
      <c r="B332" s="9" t="s">
        <v>25</v>
      </c>
      <c r="C332" s="9" t="s">
        <v>37</v>
      </c>
    </row>
    <row r="333" spans="1:3" x14ac:dyDescent="0.25">
      <c r="A333" s="9">
        <v>1</v>
      </c>
      <c r="B333" s="9" t="s">
        <v>25</v>
      </c>
      <c r="C333" s="9" t="s">
        <v>25</v>
      </c>
    </row>
    <row r="334" spans="1:3" x14ac:dyDescent="0.25">
      <c r="A334" s="9">
        <v>1</v>
      </c>
      <c r="B334" s="9" t="s">
        <v>25</v>
      </c>
      <c r="C334" s="9" t="s">
        <v>25</v>
      </c>
    </row>
    <row r="335" spans="1:3" x14ac:dyDescent="0.25">
      <c r="A335" s="9">
        <v>1</v>
      </c>
      <c r="B335" s="9" t="s">
        <v>25</v>
      </c>
      <c r="C335" s="9" t="s">
        <v>25</v>
      </c>
    </row>
    <row r="336" spans="1:3" x14ac:dyDescent="0.25">
      <c r="A336" s="9">
        <v>1</v>
      </c>
      <c r="B336" s="9" t="s">
        <v>25</v>
      </c>
      <c r="C336" s="9" t="s">
        <v>25</v>
      </c>
    </row>
    <row r="337" spans="1:3" x14ac:dyDescent="0.25">
      <c r="A337" s="9">
        <v>1</v>
      </c>
      <c r="B337" s="9" t="s">
        <v>25</v>
      </c>
      <c r="C337" s="9" t="s">
        <v>37</v>
      </c>
    </row>
    <row r="338" spans="1:3" x14ac:dyDescent="0.25">
      <c r="A338" s="9">
        <v>1</v>
      </c>
      <c r="B338" s="9" t="s">
        <v>25</v>
      </c>
      <c r="C338" s="9" t="s">
        <v>25</v>
      </c>
    </row>
    <row r="339" spans="1:3" x14ac:dyDescent="0.25">
      <c r="A339" s="9">
        <v>1</v>
      </c>
      <c r="B339" s="9" t="s">
        <v>25</v>
      </c>
      <c r="C339" s="9" t="s">
        <v>25</v>
      </c>
    </row>
    <row r="340" spans="1:3" x14ac:dyDescent="0.25">
      <c r="A340" s="9">
        <v>1</v>
      </c>
      <c r="B340" s="9" t="s">
        <v>25</v>
      </c>
      <c r="C340" s="9" t="s">
        <v>25</v>
      </c>
    </row>
    <row r="341" spans="1:3" x14ac:dyDescent="0.25">
      <c r="A341" s="9">
        <v>1</v>
      </c>
      <c r="B341" s="9" t="s">
        <v>25</v>
      </c>
      <c r="C341" s="9" t="s">
        <v>25</v>
      </c>
    </row>
    <row r="342" spans="1:3" x14ac:dyDescent="0.25">
      <c r="A342" s="9">
        <v>1</v>
      </c>
      <c r="B342" s="9" t="s">
        <v>25</v>
      </c>
      <c r="C342" s="9" t="s">
        <v>25</v>
      </c>
    </row>
    <row r="343" spans="1:3" x14ac:dyDescent="0.25">
      <c r="A343" s="9">
        <v>1</v>
      </c>
      <c r="B343" s="9" t="s">
        <v>25</v>
      </c>
      <c r="C343" s="9" t="s">
        <v>25</v>
      </c>
    </row>
    <row r="344" spans="1:3" x14ac:dyDescent="0.25">
      <c r="A344" s="9">
        <v>1</v>
      </c>
      <c r="B344" s="9" t="s">
        <v>25</v>
      </c>
      <c r="C344" s="9" t="s">
        <v>25</v>
      </c>
    </row>
    <row r="345" spans="1:3" x14ac:dyDescent="0.25">
      <c r="A345" s="9">
        <v>1</v>
      </c>
      <c r="B345" s="9" t="s">
        <v>25</v>
      </c>
      <c r="C345" s="9" t="s">
        <v>25</v>
      </c>
    </row>
    <row r="346" spans="1:3" x14ac:dyDescent="0.25">
      <c r="A346" s="9">
        <v>1</v>
      </c>
      <c r="B346" s="9" t="s">
        <v>25</v>
      </c>
      <c r="C346" s="9" t="s">
        <v>25</v>
      </c>
    </row>
    <row r="347" spans="1:3" x14ac:dyDescent="0.25">
      <c r="A347" s="9">
        <v>1</v>
      </c>
      <c r="B347" s="9" t="s">
        <v>25</v>
      </c>
      <c r="C347" s="9" t="s">
        <v>25</v>
      </c>
    </row>
    <row r="348" spans="1:3" x14ac:dyDescent="0.25">
      <c r="A348" s="9">
        <v>1</v>
      </c>
      <c r="B348" s="9" t="s">
        <v>25</v>
      </c>
      <c r="C348" s="9" t="s">
        <v>25</v>
      </c>
    </row>
    <row r="349" spans="1:3" x14ac:dyDescent="0.25">
      <c r="A349" s="9">
        <v>1</v>
      </c>
      <c r="B349" s="9" t="s">
        <v>25</v>
      </c>
      <c r="C349" s="9" t="s">
        <v>25</v>
      </c>
    </row>
    <row r="350" spans="1:3" x14ac:dyDescent="0.25">
      <c r="A350" s="9">
        <v>1</v>
      </c>
      <c r="B350" s="9" t="s">
        <v>25</v>
      </c>
      <c r="C350" s="9" t="s">
        <v>25</v>
      </c>
    </row>
    <row r="351" spans="1:3" x14ac:dyDescent="0.25">
      <c r="A351" s="9">
        <v>1</v>
      </c>
      <c r="B351" s="9" t="s">
        <v>25</v>
      </c>
      <c r="C351" s="9" t="s">
        <v>37</v>
      </c>
    </row>
    <row r="352" spans="1:3" x14ac:dyDescent="0.25">
      <c r="A352" s="9">
        <v>1</v>
      </c>
      <c r="B352" s="9" t="s">
        <v>25</v>
      </c>
      <c r="C352" s="9" t="s">
        <v>37</v>
      </c>
    </row>
    <row r="353" spans="1:3" x14ac:dyDescent="0.25">
      <c r="A353" s="9">
        <v>1</v>
      </c>
      <c r="B353" s="9" t="s">
        <v>25</v>
      </c>
      <c r="C353" s="9" t="s">
        <v>25</v>
      </c>
    </row>
    <row r="354" spans="1:3" x14ac:dyDescent="0.25">
      <c r="A354" s="9">
        <v>1</v>
      </c>
      <c r="B354" s="9" t="s">
        <v>25</v>
      </c>
      <c r="C354" s="9" t="s">
        <v>25</v>
      </c>
    </row>
    <row r="355" spans="1:3" x14ac:dyDescent="0.25">
      <c r="A355" s="9">
        <v>1</v>
      </c>
      <c r="B355" s="9" t="s">
        <v>25</v>
      </c>
      <c r="C355" s="9" t="s">
        <v>25</v>
      </c>
    </row>
    <row r="356" spans="1:3" x14ac:dyDescent="0.25">
      <c r="A356" s="9">
        <v>1</v>
      </c>
      <c r="B356" s="9" t="s">
        <v>25</v>
      </c>
      <c r="C356" s="9" t="s">
        <v>25</v>
      </c>
    </row>
    <row r="357" spans="1:3" x14ac:dyDescent="0.25">
      <c r="A357" s="9">
        <v>1</v>
      </c>
      <c r="B357" s="9" t="s">
        <v>25</v>
      </c>
      <c r="C357" s="9" t="s">
        <v>37</v>
      </c>
    </row>
    <row r="358" spans="1:3" x14ac:dyDescent="0.25">
      <c r="A358" s="9">
        <v>1</v>
      </c>
      <c r="B358" s="9" t="s">
        <v>25</v>
      </c>
      <c r="C358" s="9" t="s">
        <v>25</v>
      </c>
    </row>
    <row r="359" spans="1:3" x14ac:dyDescent="0.25">
      <c r="A359" s="9">
        <v>1</v>
      </c>
      <c r="B359" s="9" t="s">
        <v>25</v>
      </c>
      <c r="C359" s="9" t="s">
        <v>25</v>
      </c>
    </row>
    <row r="360" spans="1:3" x14ac:dyDescent="0.25">
      <c r="A360" s="9">
        <v>1</v>
      </c>
      <c r="B360" s="9" t="s">
        <v>25</v>
      </c>
      <c r="C360" s="9" t="s">
        <v>25</v>
      </c>
    </row>
    <row r="361" spans="1:3" x14ac:dyDescent="0.25">
      <c r="A361" s="9">
        <v>1</v>
      </c>
      <c r="B361" s="9" t="s">
        <v>25</v>
      </c>
      <c r="C361" s="9" t="s">
        <v>25</v>
      </c>
    </row>
    <row r="362" spans="1:3" x14ac:dyDescent="0.25">
      <c r="A362" s="9">
        <v>1</v>
      </c>
      <c r="B362" s="9" t="s">
        <v>25</v>
      </c>
      <c r="C362" s="9" t="s">
        <v>25</v>
      </c>
    </row>
    <row r="363" spans="1:3" x14ac:dyDescent="0.25">
      <c r="A363" s="9">
        <v>1</v>
      </c>
      <c r="B363" s="9" t="s">
        <v>25</v>
      </c>
      <c r="C363" s="9" t="s">
        <v>25</v>
      </c>
    </row>
    <row r="364" spans="1:3" x14ac:dyDescent="0.25">
      <c r="A364" s="9">
        <v>1</v>
      </c>
      <c r="B364" s="9" t="s">
        <v>25</v>
      </c>
      <c r="C364" s="9" t="s">
        <v>25</v>
      </c>
    </row>
    <row r="365" spans="1:3" x14ac:dyDescent="0.25">
      <c r="A365" s="9">
        <v>1</v>
      </c>
      <c r="B365" s="9" t="s">
        <v>25</v>
      </c>
      <c r="C365" s="9" t="s">
        <v>25</v>
      </c>
    </row>
    <row r="366" spans="1:3" x14ac:dyDescent="0.25">
      <c r="A366" s="9">
        <v>1</v>
      </c>
      <c r="B366" s="9" t="s">
        <v>25</v>
      </c>
      <c r="C366" s="9" t="s">
        <v>25</v>
      </c>
    </row>
    <row r="367" spans="1:3" x14ac:dyDescent="0.25">
      <c r="A367" s="9">
        <v>1</v>
      </c>
      <c r="B367" s="9" t="s">
        <v>25</v>
      </c>
      <c r="C367" s="9" t="s">
        <v>25</v>
      </c>
    </row>
    <row r="368" spans="1:3" x14ac:dyDescent="0.25">
      <c r="A368" s="9">
        <v>1</v>
      </c>
      <c r="B368" s="9" t="s">
        <v>25</v>
      </c>
      <c r="C368" s="9" t="s">
        <v>25</v>
      </c>
    </row>
    <row r="369" spans="1:3" x14ac:dyDescent="0.25">
      <c r="A369" s="9">
        <v>1</v>
      </c>
      <c r="B369" s="9" t="s">
        <v>25</v>
      </c>
      <c r="C369" s="9" t="s">
        <v>25</v>
      </c>
    </row>
    <row r="370" spans="1:3" x14ac:dyDescent="0.25">
      <c r="A370" s="9">
        <v>1</v>
      </c>
      <c r="B370" s="9" t="s">
        <v>25</v>
      </c>
      <c r="C370" s="9" t="s">
        <v>25</v>
      </c>
    </row>
    <row r="371" spans="1:3" x14ac:dyDescent="0.25">
      <c r="A371" s="9">
        <v>1</v>
      </c>
      <c r="B371" s="9" t="s">
        <v>25</v>
      </c>
      <c r="C371" s="9" t="s">
        <v>25</v>
      </c>
    </row>
    <row r="372" spans="1:3" x14ac:dyDescent="0.25">
      <c r="A372" s="9">
        <v>1</v>
      </c>
      <c r="B372" s="9" t="s">
        <v>25</v>
      </c>
      <c r="C372" s="9" t="s">
        <v>25</v>
      </c>
    </row>
    <row r="373" spans="1:3" x14ac:dyDescent="0.25">
      <c r="A373" s="9">
        <v>1</v>
      </c>
      <c r="B373" s="9" t="s">
        <v>25</v>
      </c>
      <c r="C373" s="9" t="s">
        <v>25</v>
      </c>
    </row>
    <row r="374" spans="1:3" x14ac:dyDescent="0.25">
      <c r="A374" s="9">
        <v>1</v>
      </c>
      <c r="B374" s="9" t="s">
        <v>25</v>
      </c>
      <c r="C374" s="9" t="s">
        <v>25</v>
      </c>
    </row>
    <row r="375" spans="1:3" x14ac:dyDescent="0.25">
      <c r="A375" s="9">
        <v>1</v>
      </c>
      <c r="B375" s="9" t="s">
        <v>25</v>
      </c>
      <c r="C375" s="9" t="s">
        <v>25</v>
      </c>
    </row>
    <row r="376" spans="1:3" x14ac:dyDescent="0.25">
      <c r="A376" s="9">
        <v>1</v>
      </c>
      <c r="B376" s="9" t="s">
        <v>25</v>
      </c>
      <c r="C376" s="9" t="s">
        <v>25</v>
      </c>
    </row>
    <row r="377" spans="1:3" x14ac:dyDescent="0.25">
      <c r="A377" s="9">
        <v>1</v>
      </c>
      <c r="B377" s="9" t="s">
        <v>25</v>
      </c>
      <c r="C377" s="9" t="s">
        <v>25</v>
      </c>
    </row>
    <row r="378" spans="1:3" x14ac:dyDescent="0.25">
      <c r="A378" s="9">
        <v>1</v>
      </c>
      <c r="B378" s="9" t="s">
        <v>25</v>
      </c>
      <c r="C378" s="9" t="s">
        <v>25</v>
      </c>
    </row>
    <row r="379" spans="1:3" x14ac:dyDescent="0.25">
      <c r="A379" s="9">
        <v>1</v>
      </c>
      <c r="B379" s="9" t="s">
        <v>25</v>
      </c>
      <c r="C379" s="9" t="s">
        <v>25</v>
      </c>
    </row>
    <row r="380" spans="1:3" x14ac:dyDescent="0.25">
      <c r="A380" s="9">
        <v>1</v>
      </c>
      <c r="B380" s="9" t="s">
        <v>25</v>
      </c>
      <c r="C380" s="9" t="s">
        <v>25</v>
      </c>
    </row>
    <row r="381" spans="1:3" x14ac:dyDescent="0.25">
      <c r="A381" s="9">
        <v>1</v>
      </c>
      <c r="B381" s="9" t="s">
        <v>25</v>
      </c>
      <c r="C381" s="9" t="s">
        <v>25</v>
      </c>
    </row>
    <row r="382" spans="1:3" x14ac:dyDescent="0.25">
      <c r="A382" s="9">
        <v>1</v>
      </c>
      <c r="B382" s="9" t="s">
        <v>25</v>
      </c>
      <c r="C382" s="9" t="s">
        <v>25</v>
      </c>
    </row>
    <row r="383" spans="1:3" x14ac:dyDescent="0.25">
      <c r="A383" s="9">
        <v>1</v>
      </c>
      <c r="B383" s="9" t="s">
        <v>25</v>
      </c>
      <c r="C383" s="9" t="s">
        <v>25</v>
      </c>
    </row>
    <row r="384" spans="1:3" x14ac:dyDescent="0.25">
      <c r="A384" s="9">
        <v>1</v>
      </c>
      <c r="B384" s="9" t="s">
        <v>25</v>
      </c>
      <c r="C384" s="9" t="s">
        <v>25</v>
      </c>
    </row>
    <row r="385" spans="1:3" x14ac:dyDescent="0.25">
      <c r="A385" s="9">
        <v>1</v>
      </c>
      <c r="B385" s="9" t="s">
        <v>25</v>
      </c>
      <c r="C385" s="9" t="s">
        <v>37</v>
      </c>
    </row>
    <row r="386" spans="1:3" x14ac:dyDescent="0.25">
      <c r="A386" s="9">
        <v>1</v>
      </c>
      <c r="B386" s="9" t="s">
        <v>25</v>
      </c>
      <c r="C386" s="9" t="s">
        <v>25</v>
      </c>
    </row>
    <row r="387" spans="1:3" x14ac:dyDescent="0.25">
      <c r="A387" s="9">
        <v>1</v>
      </c>
      <c r="B387" s="9" t="s">
        <v>25</v>
      </c>
      <c r="C387" s="9" t="s">
        <v>25</v>
      </c>
    </row>
    <row r="388" spans="1:3" x14ac:dyDescent="0.25">
      <c r="A388" s="9">
        <v>1</v>
      </c>
      <c r="B388" s="9" t="s">
        <v>25</v>
      </c>
      <c r="C388" s="9" t="s">
        <v>25</v>
      </c>
    </row>
    <row r="389" spans="1:3" x14ac:dyDescent="0.25">
      <c r="A389" s="9">
        <v>1</v>
      </c>
      <c r="B389" s="9" t="s">
        <v>25</v>
      </c>
      <c r="C389" s="9" t="s">
        <v>25</v>
      </c>
    </row>
    <row r="390" spans="1:3" x14ac:dyDescent="0.25">
      <c r="A390" s="9">
        <v>1</v>
      </c>
      <c r="B390" s="9" t="s">
        <v>25</v>
      </c>
      <c r="C390" s="9" t="s">
        <v>25</v>
      </c>
    </row>
    <row r="391" spans="1:3" x14ac:dyDescent="0.25">
      <c r="A391" s="9">
        <v>1</v>
      </c>
      <c r="B391" s="9" t="s">
        <v>25</v>
      </c>
      <c r="C391" s="9" t="s">
        <v>25</v>
      </c>
    </row>
    <row r="392" spans="1:3" x14ac:dyDescent="0.25">
      <c r="A392" s="9">
        <v>1</v>
      </c>
      <c r="B392" s="9" t="s">
        <v>25</v>
      </c>
      <c r="C392" s="9" t="s">
        <v>37</v>
      </c>
    </row>
    <row r="393" spans="1:3" x14ac:dyDescent="0.25">
      <c r="A393" s="9">
        <v>1</v>
      </c>
      <c r="B393" s="9" t="s">
        <v>25</v>
      </c>
      <c r="C393" s="9" t="s">
        <v>25</v>
      </c>
    </row>
    <row r="394" spans="1:3" x14ac:dyDescent="0.25">
      <c r="A394" s="9">
        <v>1</v>
      </c>
      <c r="B394" s="9" t="s">
        <v>25</v>
      </c>
      <c r="C394" s="9" t="s">
        <v>25</v>
      </c>
    </row>
    <row r="395" spans="1:3" x14ac:dyDescent="0.25">
      <c r="A395" s="9">
        <v>1</v>
      </c>
      <c r="B395" s="9" t="s">
        <v>25</v>
      </c>
      <c r="C395" s="9" t="s">
        <v>18</v>
      </c>
    </row>
    <row r="396" spans="1:3" x14ac:dyDescent="0.25">
      <c r="A396" s="9">
        <v>1</v>
      </c>
      <c r="B396" s="9" t="s">
        <v>25</v>
      </c>
      <c r="C396" s="9" t="s">
        <v>25</v>
      </c>
    </row>
    <row r="397" spans="1:3" x14ac:dyDescent="0.25">
      <c r="A397" s="9">
        <v>1</v>
      </c>
      <c r="B397" s="9" t="s">
        <v>25</v>
      </c>
      <c r="C397" s="9" t="s">
        <v>25</v>
      </c>
    </row>
    <row r="398" spans="1:3" x14ac:dyDescent="0.25">
      <c r="A398" s="9">
        <v>1</v>
      </c>
      <c r="B398" s="9" t="s">
        <v>25</v>
      </c>
      <c r="C398" s="9" t="s">
        <v>25</v>
      </c>
    </row>
    <row r="399" spans="1:3" x14ac:dyDescent="0.25">
      <c r="A399" s="9">
        <v>1</v>
      </c>
      <c r="B399" s="9" t="s">
        <v>25</v>
      </c>
      <c r="C399" s="9" t="s">
        <v>25</v>
      </c>
    </row>
    <row r="400" spans="1:3" x14ac:dyDescent="0.25">
      <c r="A400" s="9">
        <v>1</v>
      </c>
      <c r="B400" s="9" t="s">
        <v>25</v>
      </c>
      <c r="C400" s="9" t="s">
        <v>25</v>
      </c>
    </row>
    <row r="401" spans="1:3" x14ac:dyDescent="0.25">
      <c r="A401" s="9">
        <v>1</v>
      </c>
      <c r="B401" s="9" t="s">
        <v>25</v>
      </c>
      <c r="C401" s="9" t="s">
        <v>25</v>
      </c>
    </row>
    <row r="402" spans="1:3" x14ac:dyDescent="0.25">
      <c r="A402" s="9">
        <v>1</v>
      </c>
      <c r="B402" s="9" t="s">
        <v>25</v>
      </c>
      <c r="C402" s="9" t="s">
        <v>25</v>
      </c>
    </row>
    <row r="403" spans="1:3" x14ac:dyDescent="0.25">
      <c r="A403" s="9">
        <v>1</v>
      </c>
      <c r="B403" s="9" t="s">
        <v>25</v>
      </c>
      <c r="C403" s="9" t="s">
        <v>25</v>
      </c>
    </row>
    <row r="404" spans="1:3" x14ac:dyDescent="0.25">
      <c r="A404" s="9">
        <v>1</v>
      </c>
      <c r="B404" s="9" t="s">
        <v>25</v>
      </c>
      <c r="C404" s="9" t="s">
        <v>25</v>
      </c>
    </row>
    <row r="405" spans="1:3" x14ac:dyDescent="0.25">
      <c r="A405" s="9">
        <v>1</v>
      </c>
      <c r="B405" s="9" t="s">
        <v>25</v>
      </c>
      <c r="C405" s="9" t="s">
        <v>25</v>
      </c>
    </row>
    <row r="406" spans="1:3" x14ac:dyDescent="0.25">
      <c r="A406" s="9">
        <v>1</v>
      </c>
      <c r="B406" s="9" t="s">
        <v>25</v>
      </c>
      <c r="C406" s="9" t="s">
        <v>25</v>
      </c>
    </row>
    <row r="407" spans="1:3" x14ac:dyDescent="0.25">
      <c r="A407" s="9">
        <v>1</v>
      </c>
      <c r="B407" s="9" t="s">
        <v>25</v>
      </c>
      <c r="C407" s="9" t="s">
        <v>25</v>
      </c>
    </row>
    <row r="408" spans="1:3" x14ac:dyDescent="0.25">
      <c r="A408" s="9">
        <v>1</v>
      </c>
      <c r="B408" s="9" t="s">
        <v>25</v>
      </c>
      <c r="C408" s="9" t="s">
        <v>25</v>
      </c>
    </row>
    <row r="409" spans="1:3" x14ac:dyDescent="0.25">
      <c r="A409" s="9">
        <v>1</v>
      </c>
      <c r="B409" s="9" t="s">
        <v>25</v>
      </c>
      <c r="C409" s="9" t="s">
        <v>25</v>
      </c>
    </row>
    <row r="410" spans="1:3" x14ac:dyDescent="0.25">
      <c r="A410" s="9">
        <v>1</v>
      </c>
      <c r="B410" s="9" t="s">
        <v>25</v>
      </c>
      <c r="C410" s="9" t="s">
        <v>25</v>
      </c>
    </row>
    <row r="411" spans="1:3" x14ac:dyDescent="0.25">
      <c r="A411" s="9">
        <v>1</v>
      </c>
      <c r="B411" s="9" t="s">
        <v>25</v>
      </c>
      <c r="C411" s="9" t="s">
        <v>25</v>
      </c>
    </row>
    <row r="412" spans="1:3" x14ac:dyDescent="0.25">
      <c r="A412" s="9">
        <v>1</v>
      </c>
      <c r="B412" s="9" t="s">
        <v>25</v>
      </c>
      <c r="C412" s="9" t="s">
        <v>25</v>
      </c>
    </row>
    <row r="413" spans="1:3" x14ac:dyDescent="0.25">
      <c r="A413" s="9">
        <v>1</v>
      </c>
      <c r="B413" s="9" t="s">
        <v>25</v>
      </c>
      <c r="C413" s="9" t="s">
        <v>25</v>
      </c>
    </row>
    <row r="414" spans="1:3" x14ac:dyDescent="0.25">
      <c r="A414" s="9">
        <v>1</v>
      </c>
      <c r="B414" s="9" t="s">
        <v>25</v>
      </c>
      <c r="C414" s="9" t="s">
        <v>25</v>
      </c>
    </row>
    <row r="415" spans="1:3" x14ac:dyDescent="0.25">
      <c r="A415" s="9">
        <v>1</v>
      </c>
      <c r="B415" s="9" t="s">
        <v>25</v>
      </c>
      <c r="C415" s="9" t="s">
        <v>25</v>
      </c>
    </row>
    <row r="416" spans="1:3" x14ac:dyDescent="0.25">
      <c r="A416" s="9">
        <v>1</v>
      </c>
      <c r="B416" s="9" t="s">
        <v>25</v>
      </c>
      <c r="C416" s="9" t="s">
        <v>25</v>
      </c>
    </row>
    <row r="417" spans="1:3" x14ac:dyDescent="0.25">
      <c r="A417" s="9">
        <v>1</v>
      </c>
      <c r="B417" s="9" t="s">
        <v>25</v>
      </c>
      <c r="C417" s="9" t="s">
        <v>25</v>
      </c>
    </row>
    <row r="418" spans="1:3" x14ac:dyDescent="0.25">
      <c r="A418" s="9">
        <v>1</v>
      </c>
      <c r="B418" s="9" t="s">
        <v>25</v>
      </c>
      <c r="C418" s="9" t="s">
        <v>25</v>
      </c>
    </row>
    <row r="419" spans="1:3" x14ac:dyDescent="0.25">
      <c r="A419" s="9">
        <v>1</v>
      </c>
      <c r="B419" s="9" t="s">
        <v>25</v>
      </c>
      <c r="C419" s="9" t="s">
        <v>25</v>
      </c>
    </row>
    <row r="420" spans="1:3" x14ac:dyDescent="0.25">
      <c r="A420" s="9">
        <v>1</v>
      </c>
      <c r="B420" s="9" t="s">
        <v>25</v>
      </c>
      <c r="C420" s="9" t="s">
        <v>25</v>
      </c>
    </row>
    <row r="421" spans="1:3" x14ac:dyDescent="0.25">
      <c r="A421" s="9">
        <v>1</v>
      </c>
      <c r="B421" s="9" t="s">
        <v>25</v>
      </c>
      <c r="C421" s="9" t="s">
        <v>25</v>
      </c>
    </row>
    <row r="422" spans="1:3" x14ac:dyDescent="0.25">
      <c r="A422" s="9">
        <v>1</v>
      </c>
      <c r="B422" s="9" t="s">
        <v>25</v>
      </c>
      <c r="C422" s="9" t="s">
        <v>25</v>
      </c>
    </row>
    <row r="423" spans="1:3" x14ac:dyDescent="0.25">
      <c r="A423" s="9">
        <v>1</v>
      </c>
      <c r="B423" s="9" t="s">
        <v>25</v>
      </c>
      <c r="C423" s="9" t="s">
        <v>25</v>
      </c>
    </row>
    <row r="424" spans="1:3" x14ac:dyDescent="0.25">
      <c r="A424" s="9">
        <v>1</v>
      </c>
      <c r="B424" s="9" t="s">
        <v>25</v>
      </c>
      <c r="C424" s="9" t="s">
        <v>25</v>
      </c>
    </row>
    <row r="425" spans="1:3" x14ac:dyDescent="0.25">
      <c r="A425" s="9">
        <v>1</v>
      </c>
      <c r="B425" s="9" t="s">
        <v>25</v>
      </c>
      <c r="C425" s="9" t="s">
        <v>25</v>
      </c>
    </row>
    <row r="426" spans="1:3" x14ac:dyDescent="0.25">
      <c r="A426" s="9">
        <v>1</v>
      </c>
      <c r="B426" s="9" t="s">
        <v>25</v>
      </c>
      <c r="C426" s="9" t="s">
        <v>25</v>
      </c>
    </row>
    <row r="427" spans="1:3" x14ac:dyDescent="0.25">
      <c r="A427" s="9">
        <v>1</v>
      </c>
      <c r="B427" s="9" t="s">
        <v>25</v>
      </c>
      <c r="C427" s="9" t="s">
        <v>25</v>
      </c>
    </row>
    <row r="428" spans="1:3" x14ac:dyDescent="0.25">
      <c r="A428" s="9">
        <v>1</v>
      </c>
      <c r="B428" s="9" t="s">
        <v>25</v>
      </c>
      <c r="C428" s="9" t="s">
        <v>25</v>
      </c>
    </row>
    <row r="429" spans="1:3" x14ac:dyDescent="0.25">
      <c r="A429" s="9">
        <v>1</v>
      </c>
      <c r="B429" s="9" t="s">
        <v>25</v>
      </c>
      <c r="C429" s="9" t="s">
        <v>25</v>
      </c>
    </row>
    <row r="430" spans="1:3" x14ac:dyDescent="0.25">
      <c r="A430" s="9">
        <v>1</v>
      </c>
      <c r="B430" s="9" t="s">
        <v>25</v>
      </c>
      <c r="C430" s="9" t="s">
        <v>25</v>
      </c>
    </row>
    <row r="431" spans="1:3" x14ac:dyDescent="0.25">
      <c r="A431" s="9">
        <v>1</v>
      </c>
      <c r="B431" s="9" t="s">
        <v>25</v>
      </c>
      <c r="C431" s="9" t="s">
        <v>25</v>
      </c>
    </row>
    <row r="432" spans="1:3" x14ac:dyDescent="0.25">
      <c r="A432" s="9">
        <v>1</v>
      </c>
      <c r="B432" s="9" t="s">
        <v>25</v>
      </c>
      <c r="C432" s="9" t="s">
        <v>25</v>
      </c>
    </row>
    <row r="433" spans="1:3" x14ac:dyDescent="0.25">
      <c r="A433" s="9">
        <v>1</v>
      </c>
      <c r="B433" s="9" t="s">
        <v>25</v>
      </c>
      <c r="C433" s="9" t="s">
        <v>25</v>
      </c>
    </row>
    <row r="434" spans="1:3" x14ac:dyDescent="0.25">
      <c r="A434" s="9">
        <v>1</v>
      </c>
      <c r="B434" s="9" t="s">
        <v>25</v>
      </c>
      <c r="C434" s="9" t="s">
        <v>25</v>
      </c>
    </row>
    <row r="435" spans="1:3" x14ac:dyDescent="0.25">
      <c r="A435" s="9">
        <v>1</v>
      </c>
      <c r="B435" s="9" t="s">
        <v>25</v>
      </c>
      <c r="C435" s="9" t="s">
        <v>25</v>
      </c>
    </row>
    <row r="436" spans="1:3" x14ac:dyDescent="0.25">
      <c r="A436" s="9">
        <v>1</v>
      </c>
      <c r="B436" s="9" t="s">
        <v>25</v>
      </c>
      <c r="C436" s="9" t="s">
        <v>25</v>
      </c>
    </row>
    <row r="437" spans="1:3" x14ac:dyDescent="0.25">
      <c r="A437" s="9">
        <v>1</v>
      </c>
      <c r="B437" s="9" t="s">
        <v>25</v>
      </c>
      <c r="C437" s="9" t="s">
        <v>25</v>
      </c>
    </row>
    <row r="438" spans="1:3" x14ac:dyDescent="0.25">
      <c r="A438" s="9">
        <v>1</v>
      </c>
      <c r="B438" s="9" t="s">
        <v>25</v>
      </c>
      <c r="C438" s="9" t="s">
        <v>25</v>
      </c>
    </row>
    <row r="439" spans="1:3" x14ac:dyDescent="0.25">
      <c r="A439" s="9">
        <v>1</v>
      </c>
      <c r="B439" s="9" t="s">
        <v>25</v>
      </c>
      <c r="C439" s="9" t="s">
        <v>37</v>
      </c>
    </row>
    <row r="440" spans="1:3" x14ac:dyDescent="0.25">
      <c r="A440" s="9">
        <v>1</v>
      </c>
      <c r="B440" s="9" t="s">
        <v>25</v>
      </c>
      <c r="C440" s="9" t="s">
        <v>25</v>
      </c>
    </row>
    <row r="441" spans="1:3" x14ac:dyDescent="0.25">
      <c r="A441" s="9">
        <v>1</v>
      </c>
      <c r="B441" s="9" t="s">
        <v>25</v>
      </c>
      <c r="C441" s="9" t="s">
        <v>25</v>
      </c>
    </row>
    <row r="442" spans="1:3" x14ac:dyDescent="0.25">
      <c r="A442" s="9">
        <v>1</v>
      </c>
      <c r="B442" s="9" t="s">
        <v>25</v>
      </c>
      <c r="C442" s="9" t="s">
        <v>25</v>
      </c>
    </row>
    <row r="443" spans="1:3" x14ac:dyDescent="0.25">
      <c r="A443" s="9">
        <v>1</v>
      </c>
      <c r="B443" s="9" t="s">
        <v>25</v>
      </c>
      <c r="C443" s="9" t="s">
        <v>25</v>
      </c>
    </row>
    <row r="444" spans="1:3" x14ac:dyDescent="0.25">
      <c r="A444" s="9">
        <v>1</v>
      </c>
      <c r="B444" s="9" t="s">
        <v>25</v>
      </c>
      <c r="C444" s="9" t="s">
        <v>25</v>
      </c>
    </row>
    <row r="445" spans="1:3" x14ac:dyDescent="0.25">
      <c r="A445" s="9">
        <v>1</v>
      </c>
      <c r="B445" s="9" t="s">
        <v>25</v>
      </c>
      <c r="C445" s="9" t="s">
        <v>25</v>
      </c>
    </row>
    <row r="446" spans="1:3" x14ac:dyDescent="0.25">
      <c r="A446" s="9">
        <v>1</v>
      </c>
      <c r="B446" s="9" t="s">
        <v>25</v>
      </c>
      <c r="C446" s="9" t="s">
        <v>25</v>
      </c>
    </row>
    <row r="447" spans="1:3" x14ac:dyDescent="0.25">
      <c r="A447" s="9">
        <v>1</v>
      </c>
      <c r="B447" s="9" t="s">
        <v>25</v>
      </c>
      <c r="C447" s="9" t="s">
        <v>25</v>
      </c>
    </row>
    <row r="448" spans="1:3" x14ac:dyDescent="0.25">
      <c r="A448" s="9">
        <v>1</v>
      </c>
      <c r="B448" s="9" t="s">
        <v>25</v>
      </c>
      <c r="C448" s="9" t="s">
        <v>25</v>
      </c>
    </row>
    <row r="449" spans="1:3" x14ac:dyDescent="0.25">
      <c r="A449" s="9">
        <v>1</v>
      </c>
      <c r="B449" s="9" t="s">
        <v>25</v>
      </c>
      <c r="C449" s="9" t="s">
        <v>25</v>
      </c>
    </row>
    <row r="450" spans="1:3" x14ac:dyDescent="0.25">
      <c r="A450" s="9">
        <v>1</v>
      </c>
      <c r="B450" s="9" t="s">
        <v>25</v>
      </c>
      <c r="C450" s="9" t="s">
        <v>25</v>
      </c>
    </row>
    <row r="451" spans="1:3" x14ac:dyDescent="0.25">
      <c r="A451" s="9">
        <v>1</v>
      </c>
      <c r="B451" s="9" t="s">
        <v>25</v>
      </c>
      <c r="C451" s="9" t="s">
        <v>25</v>
      </c>
    </row>
    <row r="452" spans="1:3" x14ac:dyDescent="0.25">
      <c r="A452" s="9">
        <v>1</v>
      </c>
      <c r="B452" s="9" t="s">
        <v>25</v>
      </c>
      <c r="C452" s="9" t="s">
        <v>37</v>
      </c>
    </row>
    <row r="453" spans="1:3" x14ac:dyDescent="0.25">
      <c r="A453" s="9">
        <v>1</v>
      </c>
      <c r="B453" s="9" t="s">
        <v>25</v>
      </c>
      <c r="C453" s="9" t="s">
        <v>37</v>
      </c>
    </row>
    <row r="454" spans="1:3" x14ac:dyDescent="0.25">
      <c r="A454" s="9">
        <v>1</v>
      </c>
      <c r="B454" s="9" t="s">
        <v>25</v>
      </c>
      <c r="C454" s="9" t="s">
        <v>25</v>
      </c>
    </row>
    <row r="455" spans="1:3" x14ac:dyDescent="0.25">
      <c r="A455" s="9">
        <v>1</v>
      </c>
      <c r="B455" s="9" t="s">
        <v>25</v>
      </c>
      <c r="C455" s="9" t="s">
        <v>25</v>
      </c>
    </row>
    <row r="456" spans="1:3" x14ac:dyDescent="0.25">
      <c r="A456" s="9">
        <v>1</v>
      </c>
      <c r="B456" s="9" t="s">
        <v>25</v>
      </c>
      <c r="C456" s="9" t="s">
        <v>25</v>
      </c>
    </row>
    <row r="457" spans="1:3" x14ac:dyDescent="0.25">
      <c r="A457" s="9">
        <v>1</v>
      </c>
      <c r="B457" s="9" t="s">
        <v>25</v>
      </c>
      <c r="C457" s="9" t="s">
        <v>25</v>
      </c>
    </row>
    <row r="458" spans="1:3" x14ac:dyDescent="0.25">
      <c r="A458" s="9">
        <v>1</v>
      </c>
      <c r="B458" s="9" t="s">
        <v>25</v>
      </c>
      <c r="C458" s="9" t="s">
        <v>25</v>
      </c>
    </row>
    <row r="459" spans="1:3" x14ac:dyDescent="0.25">
      <c r="A459" s="9">
        <v>1</v>
      </c>
      <c r="B459" s="9" t="s">
        <v>25</v>
      </c>
      <c r="C459" s="9" t="s">
        <v>25</v>
      </c>
    </row>
    <row r="460" spans="1:3" x14ac:dyDescent="0.25">
      <c r="A460" s="9">
        <v>1</v>
      </c>
      <c r="B460" s="9" t="s">
        <v>25</v>
      </c>
      <c r="C460" s="9" t="s">
        <v>25</v>
      </c>
    </row>
    <row r="461" spans="1:3" x14ac:dyDescent="0.25">
      <c r="A461" s="9">
        <v>1</v>
      </c>
      <c r="B461" s="9" t="s">
        <v>25</v>
      </c>
      <c r="C461" s="9" t="s">
        <v>25</v>
      </c>
    </row>
    <row r="462" spans="1:3" x14ac:dyDescent="0.25">
      <c r="A462" s="9">
        <v>1</v>
      </c>
      <c r="B462" s="9" t="s">
        <v>25</v>
      </c>
      <c r="C462" s="9" t="s">
        <v>25</v>
      </c>
    </row>
    <row r="463" spans="1:3" x14ac:dyDescent="0.25">
      <c r="A463" s="9">
        <v>1</v>
      </c>
      <c r="B463" s="9" t="s">
        <v>25</v>
      </c>
      <c r="C463" s="9" t="s">
        <v>25</v>
      </c>
    </row>
    <row r="464" spans="1:3" x14ac:dyDescent="0.25">
      <c r="A464" s="9">
        <v>1</v>
      </c>
      <c r="B464" s="9" t="s">
        <v>25</v>
      </c>
      <c r="C464" s="9" t="s">
        <v>25</v>
      </c>
    </row>
    <row r="465" spans="1:3" x14ac:dyDescent="0.25">
      <c r="A465" s="9">
        <v>1</v>
      </c>
      <c r="B465" s="9" t="s">
        <v>25</v>
      </c>
      <c r="C465" s="9" t="s">
        <v>25</v>
      </c>
    </row>
    <row r="466" spans="1:3" x14ac:dyDescent="0.25">
      <c r="A466" s="9">
        <v>1</v>
      </c>
      <c r="B466" s="9" t="s">
        <v>25</v>
      </c>
      <c r="C466" s="9" t="s">
        <v>25</v>
      </c>
    </row>
    <row r="467" spans="1:3" x14ac:dyDescent="0.25">
      <c r="A467" s="9">
        <v>1</v>
      </c>
      <c r="B467" s="9" t="s">
        <v>25</v>
      </c>
      <c r="C467" s="9" t="s">
        <v>25</v>
      </c>
    </row>
    <row r="468" spans="1:3" x14ac:dyDescent="0.25">
      <c r="A468" s="9">
        <v>1</v>
      </c>
      <c r="B468" s="9" t="s">
        <v>25</v>
      </c>
      <c r="C468" s="9" t="s">
        <v>25</v>
      </c>
    </row>
    <row r="469" spans="1:3" x14ac:dyDescent="0.25">
      <c r="A469" s="9">
        <v>1</v>
      </c>
      <c r="B469" s="9" t="s">
        <v>25</v>
      </c>
      <c r="C469" s="9" t="s">
        <v>25</v>
      </c>
    </row>
    <row r="470" spans="1:3" x14ac:dyDescent="0.25">
      <c r="A470" s="9">
        <v>1</v>
      </c>
      <c r="B470" s="9" t="s">
        <v>25</v>
      </c>
      <c r="C470" s="9" t="s">
        <v>25</v>
      </c>
    </row>
    <row r="471" spans="1:3" x14ac:dyDescent="0.25">
      <c r="A471" s="9">
        <v>1</v>
      </c>
      <c r="B471" s="9" t="s">
        <v>25</v>
      </c>
      <c r="C471" s="9" t="s">
        <v>25</v>
      </c>
    </row>
    <row r="472" spans="1:3" x14ac:dyDescent="0.25">
      <c r="A472" s="9">
        <v>1</v>
      </c>
      <c r="B472" s="9" t="s">
        <v>25</v>
      </c>
      <c r="C472" s="9" t="s">
        <v>25</v>
      </c>
    </row>
    <row r="473" spans="1:3" x14ac:dyDescent="0.25">
      <c r="A473" s="9">
        <v>1</v>
      </c>
      <c r="B473" s="9" t="s">
        <v>25</v>
      </c>
      <c r="C473" s="9" t="s">
        <v>25</v>
      </c>
    </row>
    <row r="474" spans="1:3" x14ac:dyDescent="0.25">
      <c r="A474" s="9">
        <v>1</v>
      </c>
      <c r="B474" s="9" t="s">
        <v>25</v>
      </c>
      <c r="C474" s="9" t="s">
        <v>37</v>
      </c>
    </row>
    <row r="475" spans="1:3" x14ac:dyDescent="0.25">
      <c r="A475" s="9">
        <v>1</v>
      </c>
      <c r="B475" s="9" t="s">
        <v>25</v>
      </c>
      <c r="C475" s="9" t="s">
        <v>25</v>
      </c>
    </row>
    <row r="476" spans="1:3" x14ac:dyDescent="0.25">
      <c r="A476" s="9">
        <v>1</v>
      </c>
      <c r="B476" s="9" t="s">
        <v>25</v>
      </c>
      <c r="C476" s="9" t="s">
        <v>25</v>
      </c>
    </row>
    <row r="477" spans="1:3" x14ac:dyDescent="0.25">
      <c r="A477" s="9">
        <v>1</v>
      </c>
      <c r="B477" s="9" t="s">
        <v>25</v>
      </c>
      <c r="C477" s="9" t="s">
        <v>25</v>
      </c>
    </row>
    <row r="478" spans="1:3" x14ac:dyDescent="0.25">
      <c r="A478" s="9">
        <v>1</v>
      </c>
      <c r="B478" s="9" t="s">
        <v>25</v>
      </c>
      <c r="C478" s="9" t="s">
        <v>25</v>
      </c>
    </row>
    <row r="479" spans="1:3" x14ac:dyDescent="0.25">
      <c r="A479" s="9">
        <v>1</v>
      </c>
      <c r="B479" s="9" t="s">
        <v>25</v>
      </c>
      <c r="C479" s="9" t="s">
        <v>25</v>
      </c>
    </row>
    <row r="480" spans="1:3" x14ac:dyDescent="0.25">
      <c r="A480" s="9">
        <v>1</v>
      </c>
      <c r="B480" s="9" t="s">
        <v>25</v>
      </c>
      <c r="C480" s="9" t="s">
        <v>25</v>
      </c>
    </row>
    <row r="481" spans="1:3" x14ac:dyDescent="0.25">
      <c r="A481" s="9">
        <v>1</v>
      </c>
      <c r="B481" s="9" t="s">
        <v>25</v>
      </c>
      <c r="C481" s="9" t="s">
        <v>25</v>
      </c>
    </row>
    <row r="482" spans="1:3" x14ac:dyDescent="0.25">
      <c r="A482" s="9">
        <v>1</v>
      </c>
      <c r="B482" s="9" t="s">
        <v>25</v>
      </c>
      <c r="C482" s="9" t="s">
        <v>25</v>
      </c>
    </row>
    <row r="483" spans="1:3" x14ac:dyDescent="0.25">
      <c r="A483" s="9">
        <v>1</v>
      </c>
      <c r="B483" s="9" t="s">
        <v>25</v>
      </c>
      <c r="C483" s="9" t="s">
        <v>25</v>
      </c>
    </row>
    <row r="484" spans="1:3" x14ac:dyDescent="0.25">
      <c r="A484" s="9">
        <v>1</v>
      </c>
      <c r="B484" s="9" t="s">
        <v>25</v>
      </c>
      <c r="C484" s="9" t="s">
        <v>25</v>
      </c>
    </row>
    <row r="485" spans="1:3" x14ac:dyDescent="0.25">
      <c r="A485" s="9">
        <v>1</v>
      </c>
      <c r="B485" s="9" t="s">
        <v>25</v>
      </c>
      <c r="C485" s="9" t="s">
        <v>25</v>
      </c>
    </row>
    <row r="486" spans="1:3" x14ac:dyDescent="0.25">
      <c r="A486" s="9">
        <v>1</v>
      </c>
      <c r="B486" s="9" t="s">
        <v>25</v>
      </c>
      <c r="C486" s="9" t="s">
        <v>25</v>
      </c>
    </row>
    <row r="487" spans="1:3" x14ac:dyDescent="0.25">
      <c r="A487" s="9">
        <v>1</v>
      </c>
      <c r="B487" s="9" t="s">
        <v>25</v>
      </c>
      <c r="C487" s="9" t="s">
        <v>18</v>
      </c>
    </row>
    <row r="488" spans="1:3" x14ac:dyDescent="0.25">
      <c r="A488" s="9">
        <v>1</v>
      </c>
      <c r="B488" s="9" t="s">
        <v>25</v>
      </c>
      <c r="C488" s="9" t="s">
        <v>25</v>
      </c>
    </row>
    <row r="489" spans="1:3" x14ac:dyDescent="0.25">
      <c r="A489" s="9">
        <v>1</v>
      </c>
      <c r="B489" s="9" t="s">
        <v>25</v>
      </c>
      <c r="C489" s="9" t="s">
        <v>25</v>
      </c>
    </row>
    <row r="490" spans="1:3" x14ac:dyDescent="0.25">
      <c r="A490" s="9">
        <v>1</v>
      </c>
      <c r="B490" s="9" t="s">
        <v>25</v>
      </c>
      <c r="C490" s="9" t="s">
        <v>25</v>
      </c>
    </row>
    <row r="491" spans="1:3" x14ac:dyDescent="0.25">
      <c r="A491" s="9">
        <v>1</v>
      </c>
      <c r="B491" s="9" t="s">
        <v>25</v>
      </c>
      <c r="C491" s="9" t="s">
        <v>37</v>
      </c>
    </row>
    <row r="492" spans="1:3" x14ac:dyDescent="0.25">
      <c r="A492" s="9">
        <v>1</v>
      </c>
      <c r="B492" s="9" t="s">
        <v>25</v>
      </c>
      <c r="C492" s="9" t="s">
        <v>25</v>
      </c>
    </row>
    <row r="493" spans="1:3" x14ac:dyDescent="0.25">
      <c r="A493" s="9">
        <v>1</v>
      </c>
      <c r="B493" s="9" t="s">
        <v>25</v>
      </c>
      <c r="C493" s="9" t="s">
        <v>25</v>
      </c>
    </row>
    <row r="494" spans="1:3" x14ac:dyDescent="0.25">
      <c r="A494" s="9">
        <v>1</v>
      </c>
      <c r="B494" s="9" t="s">
        <v>25</v>
      </c>
      <c r="C494" s="9" t="s">
        <v>37</v>
      </c>
    </row>
    <row r="495" spans="1:3" x14ac:dyDescent="0.25">
      <c r="A495" s="9">
        <v>1</v>
      </c>
      <c r="B495" s="9" t="s">
        <v>25</v>
      </c>
      <c r="C495" s="9" t="s">
        <v>25</v>
      </c>
    </row>
    <row r="496" spans="1:3" x14ac:dyDescent="0.25">
      <c r="A496" s="9">
        <v>1</v>
      </c>
      <c r="B496" s="9" t="s">
        <v>25</v>
      </c>
      <c r="C496" s="9" t="s">
        <v>25</v>
      </c>
    </row>
    <row r="497" spans="1:3" x14ac:dyDescent="0.25">
      <c r="A497" s="9">
        <v>1</v>
      </c>
      <c r="B497" s="9" t="s">
        <v>25</v>
      </c>
      <c r="C497" s="9" t="s">
        <v>25</v>
      </c>
    </row>
    <row r="498" spans="1:3" x14ac:dyDescent="0.25">
      <c r="A498" s="9">
        <v>1</v>
      </c>
      <c r="B498" s="9" t="s">
        <v>25</v>
      </c>
      <c r="C498" s="9" t="s">
        <v>25</v>
      </c>
    </row>
    <row r="499" spans="1:3" x14ac:dyDescent="0.25">
      <c r="A499" s="9">
        <v>1</v>
      </c>
      <c r="B499" s="9" t="s">
        <v>25</v>
      </c>
      <c r="C499" s="9" t="s">
        <v>25</v>
      </c>
    </row>
    <row r="500" spans="1:3" x14ac:dyDescent="0.25">
      <c r="A500" s="9">
        <v>1</v>
      </c>
      <c r="B500" s="9" t="s">
        <v>25</v>
      </c>
      <c r="C500" s="9" t="s">
        <v>25</v>
      </c>
    </row>
    <row r="501" spans="1:3" x14ac:dyDescent="0.25">
      <c r="A501" s="9">
        <v>1</v>
      </c>
      <c r="B501" s="9" t="s">
        <v>25</v>
      </c>
      <c r="C501" s="9" t="s">
        <v>25</v>
      </c>
    </row>
    <row r="502" spans="1:3" x14ac:dyDescent="0.25">
      <c r="A502" s="9">
        <v>1</v>
      </c>
      <c r="B502" s="9" t="s">
        <v>25</v>
      </c>
      <c r="C502" s="9" t="s">
        <v>25</v>
      </c>
    </row>
    <row r="503" spans="1:3" x14ac:dyDescent="0.25">
      <c r="A503" s="9">
        <v>1</v>
      </c>
      <c r="B503" s="9" t="s">
        <v>25</v>
      </c>
      <c r="C503" s="9" t="s">
        <v>25</v>
      </c>
    </row>
    <row r="504" spans="1:3" x14ac:dyDescent="0.25">
      <c r="A504" s="9">
        <v>1</v>
      </c>
      <c r="B504" s="9" t="s">
        <v>25</v>
      </c>
      <c r="C504" s="9" t="s">
        <v>25</v>
      </c>
    </row>
    <row r="505" spans="1:3" x14ac:dyDescent="0.25">
      <c r="A505" s="9">
        <v>1</v>
      </c>
      <c r="B505" s="9" t="s">
        <v>25</v>
      </c>
      <c r="C505" s="9" t="s">
        <v>37</v>
      </c>
    </row>
    <row r="506" spans="1:3" x14ac:dyDescent="0.25">
      <c r="A506" s="9">
        <v>1</v>
      </c>
      <c r="B506" s="9" t="s">
        <v>25</v>
      </c>
      <c r="C506" s="9" t="s">
        <v>25</v>
      </c>
    </row>
    <row r="507" spans="1:3" x14ac:dyDescent="0.25">
      <c r="A507" s="9">
        <v>1</v>
      </c>
      <c r="B507" s="9" t="s">
        <v>25</v>
      </c>
      <c r="C507" s="9" t="s">
        <v>25</v>
      </c>
    </row>
    <row r="508" spans="1:3" x14ac:dyDescent="0.25">
      <c r="A508" s="9">
        <v>1</v>
      </c>
      <c r="B508" s="9" t="s">
        <v>25</v>
      </c>
      <c r="C508" s="9" t="s">
        <v>25</v>
      </c>
    </row>
    <row r="509" spans="1:3" x14ac:dyDescent="0.25">
      <c r="A509" s="9">
        <v>1</v>
      </c>
      <c r="B509" s="9" t="s">
        <v>25</v>
      </c>
      <c r="C509" s="9" t="s">
        <v>37</v>
      </c>
    </row>
    <row r="510" spans="1:3" x14ac:dyDescent="0.25">
      <c r="A510" s="9">
        <v>1</v>
      </c>
      <c r="B510" s="9" t="s">
        <v>25</v>
      </c>
      <c r="C510" s="9" t="s">
        <v>25</v>
      </c>
    </row>
    <row r="511" spans="1:3" x14ac:dyDescent="0.25">
      <c r="A511" s="9">
        <v>1</v>
      </c>
      <c r="B511" s="9" t="s">
        <v>25</v>
      </c>
      <c r="C511" s="9" t="s">
        <v>25</v>
      </c>
    </row>
    <row r="512" spans="1:3" x14ac:dyDescent="0.25">
      <c r="A512" s="9">
        <v>1</v>
      </c>
      <c r="B512" s="9" t="s">
        <v>25</v>
      </c>
      <c r="C512" s="9" t="s">
        <v>25</v>
      </c>
    </row>
    <row r="513" spans="1:3" x14ac:dyDescent="0.25">
      <c r="A513" s="9">
        <v>1</v>
      </c>
      <c r="B513" s="9" t="s">
        <v>25</v>
      </c>
      <c r="C513" s="9" t="s">
        <v>25</v>
      </c>
    </row>
    <row r="514" spans="1:3" x14ac:dyDescent="0.25">
      <c r="A514" s="9">
        <v>1</v>
      </c>
      <c r="B514" s="9" t="s">
        <v>25</v>
      </c>
      <c r="C514" s="9" t="s">
        <v>25</v>
      </c>
    </row>
    <row r="515" spans="1:3" x14ac:dyDescent="0.25">
      <c r="A515" s="9">
        <v>1</v>
      </c>
      <c r="B515" s="9" t="s">
        <v>25</v>
      </c>
      <c r="C515" s="9" t="s">
        <v>25</v>
      </c>
    </row>
    <row r="516" spans="1:3" x14ac:dyDescent="0.25">
      <c r="A516" s="9">
        <v>1</v>
      </c>
      <c r="B516" s="9" t="s">
        <v>25</v>
      </c>
      <c r="C516" s="9" t="s">
        <v>25</v>
      </c>
    </row>
    <row r="517" spans="1:3" x14ac:dyDescent="0.25">
      <c r="A517" s="9">
        <v>1</v>
      </c>
      <c r="B517" s="9" t="s">
        <v>25</v>
      </c>
      <c r="C517" s="9" t="s">
        <v>25</v>
      </c>
    </row>
    <row r="518" spans="1:3" x14ac:dyDescent="0.25">
      <c r="A518" s="9">
        <v>1</v>
      </c>
      <c r="B518" s="9" t="s">
        <v>25</v>
      </c>
      <c r="C518" s="9" t="s">
        <v>25</v>
      </c>
    </row>
    <row r="519" spans="1:3" x14ac:dyDescent="0.25">
      <c r="A519" s="9">
        <v>1</v>
      </c>
      <c r="B519" s="9" t="s">
        <v>25</v>
      </c>
      <c r="C519" s="9" t="s">
        <v>25</v>
      </c>
    </row>
    <row r="520" spans="1:3" x14ac:dyDescent="0.25">
      <c r="A520" s="9">
        <v>1</v>
      </c>
      <c r="B520" s="9" t="s">
        <v>25</v>
      </c>
      <c r="C520" s="9" t="s">
        <v>25</v>
      </c>
    </row>
    <row r="521" spans="1:3" x14ac:dyDescent="0.25">
      <c r="A521" s="9">
        <v>1</v>
      </c>
      <c r="B521" s="9" t="s">
        <v>25</v>
      </c>
      <c r="C521" s="9" t="s">
        <v>25</v>
      </c>
    </row>
    <row r="522" spans="1:3" x14ac:dyDescent="0.25">
      <c r="A522" s="9">
        <v>1</v>
      </c>
      <c r="B522" s="9" t="s">
        <v>25</v>
      </c>
      <c r="C522" s="9" t="s">
        <v>25</v>
      </c>
    </row>
    <row r="523" spans="1:3" x14ac:dyDescent="0.25">
      <c r="A523" s="9">
        <v>1</v>
      </c>
      <c r="B523" s="9" t="s">
        <v>25</v>
      </c>
      <c r="C523" s="9" t="s">
        <v>25</v>
      </c>
    </row>
    <row r="524" spans="1:3" x14ac:dyDescent="0.25">
      <c r="A524" s="9">
        <v>1</v>
      </c>
      <c r="B524" s="9" t="s">
        <v>25</v>
      </c>
      <c r="C524" s="9" t="s">
        <v>25</v>
      </c>
    </row>
    <row r="525" spans="1:3" x14ac:dyDescent="0.25">
      <c r="A525" s="9">
        <v>1</v>
      </c>
      <c r="B525" s="9" t="s">
        <v>25</v>
      </c>
      <c r="C525" s="9" t="s">
        <v>25</v>
      </c>
    </row>
    <row r="526" spans="1:3" x14ac:dyDescent="0.25">
      <c r="A526" s="9">
        <v>1</v>
      </c>
      <c r="B526" s="9" t="s">
        <v>25</v>
      </c>
      <c r="C526" s="9" t="s">
        <v>25</v>
      </c>
    </row>
    <row r="527" spans="1:3" x14ac:dyDescent="0.25">
      <c r="A527" s="9">
        <v>1</v>
      </c>
      <c r="B527" s="9" t="s">
        <v>25</v>
      </c>
      <c r="C527" s="9" t="s">
        <v>25</v>
      </c>
    </row>
    <row r="528" spans="1:3" x14ac:dyDescent="0.25">
      <c r="A528" s="9">
        <v>1</v>
      </c>
      <c r="B528" s="9" t="s">
        <v>25</v>
      </c>
      <c r="C528" s="9" t="s">
        <v>25</v>
      </c>
    </row>
    <row r="529" spans="1:3" x14ac:dyDescent="0.25">
      <c r="A529" s="9">
        <v>1</v>
      </c>
      <c r="B529" s="9" t="s">
        <v>25</v>
      </c>
      <c r="C529" s="9" t="s">
        <v>25</v>
      </c>
    </row>
    <row r="530" spans="1:3" x14ac:dyDescent="0.25">
      <c r="A530" s="9">
        <v>1</v>
      </c>
      <c r="B530" s="9" t="s">
        <v>25</v>
      </c>
      <c r="C530" s="9" t="s">
        <v>25</v>
      </c>
    </row>
    <row r="531" spans="1:3" x14ac:dyDescent="0.25">
      <c r="A531" s="9">
        <v>1</v>
      </c>
      <c r="B531" s="9" t="s">
        <v>25</v>
      </c>
      <c r="C531" s="9" t="s">
        <v>25</v>
      </c>
    </row>
    <row r="532" spans="1:3" x14ac:dyDescent="0.25">
      <c r="A532" s="9">
        <v>1</v>
      </c>
      <c r="B532" s="9" t="s">
        <v>25</v>
      </c>
      <c r="C532" s="9" t="s">
        <v>25</v>
      </c>
    </row>
    <row r="533" spans="1:3" x14ac:dyDescent="0.25">
      <c r="A533" s="9">
        <v>1</v>
      </c>
      <c r="B533" s="9" t="s">
        <v>25</v>
      </c>
      <c r="C533" s="9" t="s">
        <v>25</v>
      </c>
    </row>
    <row r="534" spans="1:3" x14ac:dyDescent="0.25">
      <c r="A534" s="9">
        <v>1</v>
      </c>
      <c r="B534" s="9" t="s">
        <v>25</v>
      </c>
      <c r="C534" s="9" t="s">
        <v>25</v>
      </c>
    </row>
    <row r="535" spans="1:3" x14ac:dyDescent="0.25">
      <c r="A535" s="9">
        <v>1</v>
      </c>
      <c r="B535" s="9" t="s">
        <v>25</v>
      </c>
      <c r="C535" s="9" t="s">
        <v>25</v>
      </c>
    </row>
    <row r="536" spans="1:3" x14ac:dyDescent="0.25">
      <c r="A536" s="9">
        <v>1</v>
      </c>
      <c r="B536" s="9" t="s">
        <v>25</v>
      </c>
      <c r="C536" s="9" t="s">
        <v>25</v>
      </c>
    </row>
    <row r="537" spans="1:3" x14ac:dyDescent="0.25">
      <c r="A537" s="9">
        <v>1</v>
      </c>
      <c r="B537" s="9" t="s">
        <v>25</v>
      </c>
      <c r="C537" s="9" t="s">
        <v>25</v>
      </c>
    </row>
    <row r="538" spans="1:3" x14ac:dyDescent="0.25">
      <c r="A538" s="9">
        <v>1</v>
      </c>
      <c r="B538" s="9" t="s">
        <v>25</v>
      </c>
      <c r="C538" s="9" t="s">
        <v>25</v>
      </c>
    </row>
    <row r="539" spans="1:3" x14ac:dyDescent="0.25">
      <c r="A539" s="9">
        <v>1</v>
      </c>
      <c r="B539" s="9" t="s">
        <v>25</v>
      </c>
      <c r="C539" s="9" t="s">
        <v>25</v>
      </c>
    </row>
    <row r="540" spans="1:3" x14ac:dyDescent="0.25">
      <c r="A540" s="9">
        <v>1</v>
      </c>
      <c r="B540" s="9" t="s">
        <v>25</v>
      </c>
      <c r="C540" s="9" t="s">
        <v>25</v>
      </c>
    </row>
    <row r="541" spans="1:3" x14ac:dyDescent="0.25">
      <c r="A541" s="9">
        <v>1</v>
      </c>
      <c r="B541" s="9" t="s">
        <v>25</v>
      </c>
      <c r="C541" s="9" t="s">
        <v>25</v>
      </c>
    </row>
    <row r="542" spans="1:3" x14ac:dyDescent="0.25">
      <c r="A542" s="9">
        <v>1</v>
      </c>
      <c r="B542" s="9" t="s">
        <v>25</v>
      </c>
      <c r="C542" s="9" t="s">
        <v>25</v>
      </c>
    </row>
    <row r="543" spans="1:3" x14ac:dyDescent="0.25">
      <c r="A543" s="9">
        <v>1</v>
      </c>
      <c r="B543" s="9" t="s">
        <v>25</v>
      </c>
      <c r="C543" s="9" t="s">
        <v>25</v>
      </c>
    </row>
    <row r="544" spans="1:3" x14ac:dyDescent="0.25">
      <c r="A544" s="9">
        <v>1</v>
      </c>
      <c r="B544" s="9" t="s">
        <v>25</v>
      </c>
      <c r="C544" s="9" t="s">
        <v>25</v>
      </c>
    </row>
    <row r="545" spans="1:3" x14ac:dyDescent="0.25">
      <c r="A545" s="9">
        <v>1</v>
      </c>
      <c r="B545" s="9" t="s">
        <v>25</v>
      </c>
      <c r="C545" s="9" t="s">
        <v>25</v>
      </c>
    </row>
    <row r="546" spans="1:3" x14ac:dyDescent="0.25">
      <c r="A546" s="9">
        <v>1</v>
      </c>
      <c r="B546" s="9" t="s">
        <v>25</v>
      </c>
      <c r="C546" s="9" t="s">
        <v>25</v>
      </c>
    </row>
    <row r="547" spans="1:3" x14ac:dyDescent="0.25">
      <c r="A547" s="9">
        <v>1</v>
      </c>
      <c r="B547" s="9" t="s">
        <v>25</v>
      </c>
      <c r="C547" s="9" t="s">
        <v>25</v>
      </c>
    </row>
    <row r="548" spans="1:3" x14ac:dyDescent="0.25">
      <c r="A548" s="9">
        <v>1</v>
      </c>
      <c r="B548" s="9" t="s">
        <v>25</v>
      </c>
      <c r="C548" s="9" t="s">
        <v>25</v>
      </c>
    </row>
    <row r="549" spans="1:3" x14ac:dyDescent="0.25">
      <c r="A549" s="9">
        <v>1</v>
      </c>
      <c r="B549" s="9" t="s">
        <v>25</v>
      </c>
      <c r="C549" s="9" t="s">
        <v>25</v>
      </c>
    </row>
    <row r="550" spans="1:3" x14ac:dyDescent="0.25">
      <c r="A550" s="9">
        <v>1</v>
      </c>
      <c r="B550" s="9" t="s">
        <v>25</v>
      </c>
      <c r="C550" s="9" t="s">
        <v>25</v>
      </c>
    </row>
    <row r="551" spans="1:3" x14ac:dyDescent="0.25">
      <c r="A551" s="9">
        <v>1</v>
      </c>
      <c r="B551" s="9" t="s">
        <v>25</v>
      </c>
      <c r="C551" s="9" t="s">
        <v>25</v>
      </c>
    </row>
    <row r="552" spans="1:3" x14ac:dyDescent="0.25">
      <c r="A552" s="9">
        <v>1</v>
      </c>
      <c r="B552" s="9" t="s">
        <v>25</v>
      </c>
      <c r="C552" s="9" t="s">
        <v>25</v>
      </c>
    </row>
    <row r="553" spans="1:3" x14ac:dyDescent="0.25">
      <c r="A553" s="9">
        <v>1</v>
      </c>
      <c r="B553" s="9" t="s">
        <v>25</v>
      </c>
      <c r="C553" s="9" t="s">
        <v>25</v>
      </c>
    </row>
    <row r="554" spans="1:3" x14ac:dyDescent="0.25">
      <c r="A554" s="9">
        <v>1</v>
      </c>
      <c r="B554" s="9" t="s">
        <v>25</v>
      </c>
      <c r="C554" s="9" t="s">
        <v>25</v>
      </c>
    </row>
    <row r="555" spans="1:3" x14ac:dyDescent="0.25">
      <c r="A555" s="9">
        <v>1</v>
      </c>
      <c r="B555" s="9" t="s">
        <v>25</v>
      </c>
      <c r="C555" s="9" t="s">
        <v>25</v>
      </c>
    </row>
    <row r="556" spans="1:3" x14ac:dyDescent="0.25">
      <c r="A556" s="9">
        <v>1</v>
      </c>
      <c r="B556" s="9" t="s">
        <v>25</v>
      </c>
      <c r="C556" s="9" t="s">
        <v>25</v>
      </c>
    </row>
    <row r="557" spans="1:3" x14ac:dyDescent="0.25">
      <c r="A557" s="9">
        <v>1</v>
      </c>
      <c r="B557" s="9" t="s">
        <v>25</v>
      </c>
      <c r="C557" s="9" t="s">
        <v>25</v>
      </c>
    </row>
    <row r="558" spans="1:3" x14ac:dyDescent="0.25">
      <c r="A558" s="9">
        <v>1</v>
      </c>
      <c r="B558" s="9" t="s">
        <v>25</v>
      </c>
      <c r="C558" s="9" t="s">
        <v>25</v>
      </c>
    </row>
    <row r="559" spans="1:3" x14ac:dyDescent="0.25">
      <c r="A559" s="9">
        <v>1</v>
      </c>
      <c r="B559" s="9" t="s">
        <v>25</v>
      </c>
      <c r="C559" s="9" t="s">
        <v>25</v>
      </c>
    </row>
    <row r="560" spans="1:3" x14ac:dyDescent="0.25">
      <c r="A560" s="9">
        <v>1</v>
      </c>
      <c r="B560" s="9" t="s">
        <v>25</v>
      </c>
      <c r="C560" s="9" t="s">
        <v>25</v>
      </c>
    </row>
    <row r="561" spans="1:3" x14ac:dyDescent="0.25">
      <c r="A561" s="9">
        <v>1</v>
      </c>
      <c r="B561" s="9" t="s">
        <v>25</v>
      </c>
      <c r="C561" s="9" t="s">
        <v>18</v>
      </c>
    </row>
    <row r="562" spans="1:3" x14ac:dyDescent="0.25">
      <c r="A562" s="9">
        <v>1</v>
      </c>
      <c r="B562" s="9" t="s">
        <v>25</v>
      </c>
      <c r="C562" s="9" t="s">
        <v>25</v>
      </c>
    </row>
    <row r="563" spans="1:3" x14ac:dyDescent="0.25">
      <c r="A563" s="9">
        <v>1</v>
      </c>
      <c r="B563" s="9" t="s">
        <v>25</v>
      </c>
      <c r="C563" s="9" t="s">
        <v>25</v>
      </c>
    </row>
    <row r="564" spans="1:3" x14ac:dyDescent="0.25">
      <c r="A564" s="9">
        <v>1</v>
      </c>
      <c r="B564" s="9" t="s">
        <v>25</v>
      </c>
      <c r="C564" s="9" t="s">
        <v>37</v>
      </c>
    </row>
    <row r="565" spans="1:3" x14ac:dyDescent="0.25">
      <c r="A565" s="9">
        <v>1</v>
      </c>
      <c r="B565" s="9" t="s">
        <v>25</v>
      </c>
      <c r="C565" s="9" t="s">
        <v>25</v>
      </c>
    </row>
    <row r="566" spans="1:3" x14ac:dyDescent="0.25">
      <c r="A566" s="9">
        <v>1</v>
      </c>
      <c r="B566" s="9" t="s">
        <v>25</v>
      </c>
      <c r="C566" s="9" t="s">
        <v>25</v>
      </c>
    </row>
    <row r="567" spans="1:3" x14ac:dyDescent="0.25">
      <c r="A567" s="9">
        <v>1</v>
      </c>
      <c r="B567" s="9" t="s">
        <v>25</v>
      </c>
      <c r="C567" s="9" t="s">
        <v>25</v>
      </c>
    </row>
    <row r="568" spans="1:3" x14ac:dyDescent="0.25">
      <c r="A568" s="9">
        <v>1</v>
      </c>
      <c r="B568" s="9" t="s">
        <v>25</v>
      </c>
      <c r="C568" s="9" t="s">
        <v>25</v>
      </c>
    </row>
    <row r="569" spans="1:3" x14ac:dyDescent="0.25">
      <c r="A569" s="9">
        <v>1</v>
      </c>
      <c r="B569" s="9" t="s">
        <v>25</v>
      </c>
      <c r="C569" s="9" t="s">
        <v>25</v>
      </c>
    </row>
    <row r="570" spans="1:3" x14ac:dyDescent="0.25">
      <c r="A570" s="9">
        <v>1</v>
      </c>
      <c r="B570" s="9" t="s">
        <v>25</v>
      </c>
      <c r="C570" s="9" t="s">
        <v>25</v>
      </c>
    </row>
    <row r="571" spans="1:3" x14ac:dyDescent="0.25">
      <c r="A571" s="9">
        <v>1</v>
      </c>
      <c r="B571" s="9" t="s">
        <v>25</v>
      </c>
      <c r="C571" s="9" t="s">
        <v>25</v>
      </c>
    </row>
    <row r="572" spans="1:3" x14ac:dyDescent="0.25">
      <c r="A572" s="9">
        <v>1</v>
      </c>
      <c r="B572" s="9" t="s">
        <v>25</v>
      </c>
      <c r="C572" s="9" t="s">
        <v>25</v>
      </c>
    </row>
    <row r="573" spans="1:3" x14ac:dyDescent="0.25">
      <c r="A573" s="9">
        <v>1</v>
      </c>
      <c r="B573" s="9" t="s">
        <v>25</v>
      </c>
      <c r="C573" s="9" t="s">
        <v>25</v>
      </c>
    </row>
    <row r="574" spans="1:3" x14ac:dyDescent="0.25">
      <c r="A574" s="9">
        <v>1</v>
      </c>
      <c r="B574" s="9" t="s">
        <v>25</v>
      </c>
      <c r="C574" s="9" t="s">
        <v>25</v>
      </c>
    </row>
    <row r="575" spans="1:3" x14ac:dyDescent="0.25">
      <c r="A575" s="9">
        <v>1</v>
      </c>
      <c r="B575" s="9" t="s">
        <v>25</v>
      </c>
      <c r="C575" s="9" t="s">
        <v>25</v>
      </c>
    </row>
    <row r="576" spans="1:3" x14ac:dyDescent="0.25">
      <c r="A576" s="9">
        <v>1</v>
      </c>
      <c r="B576" s="9" t="s">
        <v>25</v>
      </c>
      <c r="C576" s="9" t="s">
        <v>25</v>
      </c>
    </row>
    <row r="577" spans="1:3" x14ac:dyDescent="0.25">
      <c r="A577" s="9">
        <v>1</v>
      </c>
      <c r="B577" s="9" t="s">
        <v>25</v>
      </c>
      <c r="C577" s="9" t="s">
        <v>25</v>
      </c>
    </row>
    <row r="578" spans="1:3" x14ac:dyDescent="0.25">
      <c r="A578" s="9">
        <v>1</v>
      </c>
      <c r="B578" s="9" t="s">
        <v>25</v>
      </c>
      <c r="C578" s="9" t="s">
        <v>25</v>
      </c>
    </row>
    <row r="579" spans="1:3" x14ac:dyDescent="0.25">
      <c r="A579" s="9">
        <v>1</v>
      </c>
      <c r="B579" s="9" t="s">
        <v>25</v>
      </c>
      <c r="C579" s="9" t="s">
        <v>25</v>
      </c>
    </row>
    <row r="580" spans="1:3" x14ac:dyDescent="0.25">
      <c r="A580" s="9">
        <v>1</v>
      </c>
      <c r="B580" s="9" t="s">
        <v>25</v>
      </c>
      <c r="C580" s="9" t="s">
        <v>37</v>
      </c>
    </row>
    <row r="581" spans="1:3" x14ac:dyDescent="0.25">
      <c r="A581" s="9">
        <v>1</v>
      </c>
      <c r="B581" s="9" t="s">
        <v>25</v>
      </c>
      <c r="C581" s="9" t="s">
        <v>25</v>
      </c>
    </row>
    <row r="582" spans="1:3" x14ac:dyDescent="0.25">
      <c r="A582" s="9">
        <v>1</v>
      </c>
      <c r="B582" s="9" t="s">
        <v>25</v>
      </c>
      <c r="C582" s="9" t="s">
        <v>25</v>
      </c>
    </row>
    <row r="583" spans="1:3" x14ac:dyDescent="0.25">
      <c r="A583" s="9">
        <v>1</v>
      </c>
      <c r="B583" s="9" t="s">
        <v>25</v>
      </c>
      <c r="C583" s="9" t="s">
        <v>25</v>
      </c>
    </row>
    <row r="584" spans="1:3" x14ac:dyDescent="0.25">
      <c r="A584" s="9">
        <v>1</v>
      </c>
      <c r="B584" s="9" t="s">
        <v>25</v>
      </c>
      <c r="C584" s="9" t="s">
        <v>25</v>
      </c>
    </row>
    <row r="585" spans="1:3" x14ac:dyDescent="0.25">
      <c r="A585" s="9">
        <v>1</v>
      </c>
      <c r="B585" s="9" t="s">
        <v>25</v>
      </c>
      <c r="C585" s="9" t="s">
        <v>25</v>
      </c>
    </row>
    <row r="586" spans="1:3" x14ac:dyDescent="0.25">
      <c r="A586" s="9">
        <v>1</v>
      </c>
      <c r="B586" s="9" t="s">
        <v>25</v>
      </c>
      <c r="C586" s="9" t="s">
        <v>37</v>
      </c>
    </row>
    <row r="587" spans="1:3" x14ac:dyDescent="0.25">
      <c r="A587" s="9">
        <v>1</v>
      </c>
      <c r="B587" s="9" t="s">
        <v>25</v>
      </c>
      <c r="C587" s="9" t="s">
        <v>25</v>
      </c>
    </row>
    <row r="588" spans="1:3" x14ac:dyDescent="0.25">
      <c r="A588" s="9">
        <v>1</v>
      </c>
      <c r="B588" s="9" t="s">
        <v>25</v>
      </c>
      <c r="C588" s="9" t="s">
        <v>25</v>
      </c>
    </row>
    <row r="589" spans="1:3" x14ac:dyDescent="0.25">
      <c r="A589" s="9">
        <v>1</v>
      </c>
      <c r="B589" s="9" t="s">
        <v>25</v>
      </c>
      <c r="C589" s="9" t="s">
        <v>25</v>
      </c>
    </row>
    <row r="590" spans="1:3" x14ac:dyDescent="0.25">
      <c r="A590" s="9">
        <v>1</v>
      </c>
      <c r="B590" s="9" t="s">
        <v>25</v>
      </c>
      <c r="C590" s="9" t="s">
        <v>37</v>
      </c>
    </row>
    <row r="591" spans="1:3" x14ac:dyDescent="0.25">
      <c r="A591" s="9">
        <v>1</v>
      </c>
      <c r="B591" s="9" t="s">
        <v>25</v>
      </c>
      <c r="C591" s="9" t="s">
        <v>25</v>
      </c>
    </row>
    <row r="592" spans="1:3" x14ac:dyDescent="0.25">
      <c r="A592" s="9">
        <v>1</v>
      </c>
      <c r="B592" s="9" t="s">
        <v>25</v>
      </c>
      <c r="C592" s="9" t="s">
        <v>37</v>
      </c>
    </row>
    <row r="593" spans="1:3" x14ac:dyDescent="0.25">
      <c r="A593" s="9">
        <v>1</v>
      </c>
      <c r="B593" s="9" t="s">
        <v>25</v>
      </c>
      <c r="C593" s="9" t="s">
        <v>25</v>
      </c>
    </row>
    <row r="594" spans="1:3" x14ac:dyDescent="0.25">
      <c r="A594" s="9">
        <v>1</v>
      </c>
      <c r="B594" s="9" t="s">
        <v>25</v>
      </c>
      <c r="C594" s="9" t="s">
        <v>25</v>
      </c>
    </row>
    <row r="595" spans="1:3" x14ac:dyDescent="0.25">
      <c r="A595" s="9">
        <v>1</v>
      </c>
      <c r="B595" s="9" t="s">
        <v>25</v>
      </c>
      <c r="C595" s="9" t="s">
        <v>25</v>
      </c>
    </row>
    <row r="596" spans="1:3" x14ac:dyDescent="0.25">
      <c r="A596" s="9">
        <v>1</v>
      </c>
      <c r="B596" s="9" t="s">
        <v>25</v>
      </c>
      <c r="C596" s="9" t="s">
        <v>25</v>
      </c>
    </row>
    <row r="597" spans="1:3" x14ac:dyDescent="0.25">
      <c r="A597" s="9">
        <v>1</v>
      </c>
      <c r="B597" s="9" t="s">
        <v>25</v>
      </c>
      <c r="C597" s="9" t="s">
        <v>25</v>
      </c>
    </row>
    <row r="598" spans="1:3" x14ac:dyDescent="0.25">
      <c r="A598" s="9">
        <v>1</v>
      </c>
      <c r="B598" s="9" t="s">
        <v>25</v>
      </c>
      <c r="C598" s="9" t="s">
        <v>25</v>
      </c>
    </row>
    <row r="599" spans="1:3" x14ac:dyDescent="0.25">
      <c r="A599" s="9">
        <v>1</v>
      </c>
      <c r="B599" s="9" t="s">
        <v>25</v>
      </c>
      <c r="C599" s="9" t="s">
        <v>25</v>
      </c>
    </row>
    <row r="600" spans="1:3" x14ac:dyDescent="0.25">
      <c r="A600" s="9">
        <v>1</v>
      </c>
      <c r="B600" s="9" t="s">
        <v>25</v>
      </c>
      <c r="C600" s="9" t="s">
        <v>25</v>
      </c>
    </row>
    <row r="601" spans="1:3" x14ac:dyDescent="0.25">
      <c r="A601" s="9">
        <v>1</v>
      </c>
      <c r="B601" s="9" t="s">
        <v>25</v>
      </c>
      <c r="C601" s="9" t="s">
        <v>25</v>
      </c>
    </row>
    <row r="602" spans="1:3" x14ac:dyDescent="0.25">
      <c r="A602" s="9">
        <v>1</v>
      </c>
      <c r="B602" s="9" t="s">
        <v>25</v>
      </c>
      <c r="C602" s="9" t="s">
        <v>25</v>
      </c>
    </row>
    <row r="603" spans="1:3" x14ac:dyDescent="0.25">
      <c r="A603" s="9">
        <v>1</v>
      </c>
      <c r="B603" s="9" t="s">
        <v>25</v>
      </c>
      <c r="C603" s="9" t="s">
        <v>25</v>
      </c>
    </row>
    <row r="604" spans="1:3" x14ac:dyDescent="0.25">
      <c r="A604" s="9">
        <v>1</v>
      </c>
      <c r="B604" s="9" t="s">
        <v>25</v>
      </c>
      <c r="C604" s="9" t="s">
        <v>25</v>
      </c>
    </row>
    <row r="605" spans="1:3" x14ac:dyDescent="0.25">
      <c r="A605" s="9">
        <v>1</v>
      </c>
      <c r="B605" s="9" t="s">
        <v>25</v>
      </c>
      <c r="C605" s="9" t="s">
        <v>25</v>
      </c>
    </row>
    <row r="606" spans="1:3" x14ac:dyDescent="0.25">
      <c r="A606" s="9">
        <v>1</v>
      </c>
      <c r="B606" s="9" t="s">
        <v>25</v>
      </c>
      <c r="C606" s="9" t="s">
        <v>25</v>
      </c>
    </row>
    <row r="607" spans="1:3" x14ac:dyDescent="0.25">
      <c r="A607" s="9">
        <v>1</v>
      </c>
      <c r="B607" s="9" t="s">
        <v>25</v>
      </c>
      <c r="C607" s="9" t="s">
        <v>25</v>
      </c>
    </row>
    <row r="608" spans="1:3" x14ac:dyDescent="0.25">
      <c r="A608" s="9">
        <v>1</v>
      </c>
      <c r="B608" s="9" t="s">
        <v>25</v>
      </c>
      <c r="C608" s="9" t="s">
        <v>25</v>
      </c>
    </row>
    <row r="609" spans="1:3" x14ac:dyDescent="0.25">
      <c r="A609" s="9">
        <v>1</v>
      </c>
      <c r="B609" s="9" t="s">
        <v>25</v>
      </c>
      <c r="C609" s="9" t="s">
        <v>25</v>
      </c>
    </row>
    <row r="610" spans="1:3" x14ac:dyDescent="0.25">
      <c r="A610" s="9">
        <v>1</v>
      </c>
      <c r="B610" s="9" t="s">
        <v>25</v>
      </c>
      <c r="C610" s="9" t="s">
        <v>25</v>
      </c>
    </row>
    <row r="611" spans="1:3" x14ac:dyDescent="0.25">
      <c r="A611" s="9">
        <v>1</v>
      </c>
      <c r="B611" s="9" t="s">
        <v>25</v>
      </c>
      <c r="C611" s="9" t="s">
        <v>25</v>
      </c>
    </row>
    <row r="612" spans="1:3" x14ac:dyDescent="0.25">
      <c r="A612" s="9">
        <v>1</v>
      </c>
      <c r="B612" s="9" t="s">
        <v>25</v>
      </c>
      <c r="C612" s="9" t="s">
        <v>25</v>
      </c>
    </row>
    <row r="613" spans="1:3" x14ac:dyDescent="0.25">
      <c r="A613" s="9">
        <v>1</v>
      </c>
      <c r="B613" s="9" t="s">
        <v>25</v>
      </c>
      <c r="C613" s="9" t="s">
        <v>25</v>
      </c>
    </row>
    <row r="614" spans="1:3" x14ac:dyDescent="0.25">
      <c r="A614" s="9">
        <v>1</v>
      </c>
      <c r="B614" s="9" t="s">
        <v>25</v>
      </c>
      <c r="C614" s="9" t="s">
        <v>25</v>
      </c>
    </row>
    <row r="615" spans="1:3" x14ac:dyDescent="0.25">
      <c r="A615" s="9">
        <v>1</v>
      </c>
      <c r="B615" s="9" t="s">
        <v>25</v>
      </c>
      <c r="C615" s="9" t="s">
        <v>25</v>
      </c>
    </row>
    <row r="616" spans="1:3" x14ac:dyDescent="0.25">
      <c r="A616" s="9">
        <v>1</v>
      </c>
      <c r="B616" s="9" t="s">
        <v>25</v>
      </c>
      <c r="C616" s="9" t="s">
        <v>25</v>
      </c>
    </row>
    <row r="617" spans="1:3" x14ac:dyDescent="0.25">
      <c r="A617" s="9">
        <v>1</v>
      </c>
      <c r="B617" s="9" t="s">
        <v>25</v>
      </c>
      <c r="C617" s="9" t="s">
        <v>25</v>
      </c>
    </row>
    <row r="618" spans="1:3" x14ac:dyDescent="0.25">
      <c r="A618" s="9">
        <v>1</v>
      </c>
      <c r="B618" s="9" t="s">
        <v>25</v>
      </c>
      <c r="C618" s="9" t="s">
        <v>25</v>
      </c>
    </row>
    <row r="619" spans="1:3" x14ac:dyDescent="0.25">
      <c r="A619" s="9">
        <v>1</v>
      </c>
      <c r="B619" s="9" t="s">
        <v>25</v>
      </c>
      <c r="C619" s="9" t="s">
        <v>25</v>
      </c>
    </row>
    <row r="620" spans="1:3" x14ac:dyDescent="0.25">
      <c r="A620" s="9">
        <v>1</v>
      </c>
      <c r="B620" s="9" t="s">
        <v>25</v>
      </c>
      <c r="C620" s="9" t="s">
        <v>25</v>
      </c>
    </row>
    <row r="621" spans="1:3" x14ac:dyDescent="0.25">
      <c r="A621" s="9">
        <v>1</v>
      </c>
      <c r="B621" s="9" t="s">
        <v>25</v>
      </c>
      <c r="C621" s="9" t="s">
        <v>25</v>
      </c>
    </row>
    <row r="622" spans="1:3" x14ac:dyDescent="0.25">
      <c r="A622" s="9">
        <v>1</v>
      </c>
      <c r="B622" s="9" t="s">
        <v>25</v>
      </c>
      <c r="C622" s="9" t="s">
        <v>25</v>
      </c>
    </row>
    <row r="623" spans="1:3" x14ac:dyDescent="0.25">
      <c r="A623" s="9">
        <v>1</v>
      </c>
      <c r="B623" s="9" t="s">
        <v>25</v>
      </c>
      <c r="C623" s="9" t="s">
        <v>25</v>
      </c>
    </row>
    <row r="624" spans="1:3" x14ac:dyDescent="0.25">
      <c r="A624" s="9">
        <v>1</v>
      </c>
      <c r="B624" s="9" t="s">
        <v>25</v>
      </c>
      <c r="C624" s="9" t="s">
        <v>37</v>
      </c>
    </row>
    <row r="625" spans="1:3" x14ac:dyDescent="0.25">
      <c r="A625" s="9">
        <v>1</v>
      </c>
      <c r="B625" s="9" t="s">
        <v>25</v>
      </c>
      <c r="C625" s="9" t="s">
        <v>25</v>
      </c>
    </row>
    <row r="626" spans="1:3" x14ac:dyDescent="0.25">
      <c r="A626" s="9">
        <v>1</v>
      </c>
      <c r="B626" s="9" t="s">
        <v>25</v>
      </c>
      <c r="C626" s="9" t="s">
        <v>25</v>
      </c>
    </row>
    <row r="627" spans="1:3" x14ac:dyDescent="0.25">
      <c r="A627" s="9">
        <v>1</v>
      </c>
      <c r="B627" s="9" t="s">
        <v>25</v>
      </c>
      <c r="C627" s="9" t="s">
        <v>25</v>
      </c>
    </row>
    <row r="628" spans="1:3" x14ac:dyDescent="0.25">
      <c r="A628" s="9">
        <v>1</v>
      </c>
      <c r="B628" s="9" t="s">
        <v>25</v>
      </c>
      <c r="C628" s="9" t="s">
        <v>25</v>
      </c>
    </row>
    <row r="629" spans="1:3" x14ac:dyDescent="0.25">
      <c r="A629" s="9">
        <v>1</v>
      </c>
      <c r="B629" s="9" t="s">
        <v>25</v>
      </c>
      <c r="C629" s="9" t="s">
        <v>25</v>
      </c>
    </row>
    <row r="630" spans="1:3" x14ac:dyDescent="0.25">
      <c r="A630" s="9">
        <v>1</v>
      </c>
      <c r="B630" s="9" t="s">
        <v>25</v>
      </c>
      <c r="C630" s="9" t="s">
        <v>25</v>
      </c>
    </row>
    <row r="631" spans="1:3" x14ac:dyDescent="0.25">
      <c r="A631" s="9">
        <v>1</v>
      </c>
      <c r="B631" s="9" t="s">
        <v>25</v>
      </c>
      <c r="C631" s="9" t="s">
        <v>25</v>
      </c>
    </row>
    <row r="632" spans="1:3" x14ac:dyDescent="0.25">
      <c r="A632" s="9">
        <v>1</v>
      </c>
      <c r="B632" s="9" t="s">
        <v>25</v>
      </c>
      <c r="C632" s="9" t="s">
        <v>37</v>
      </c>
    </row>
    <row r="633" spans="1:3" x14ac:dyDescent="0.25">
      <c r="A633" s="9">
        <v>1</v>
      </c>
      <c r="B633" s="9" t="s">
        <v>25</v>
      </c>
      <c r="C633" s="9" t="s">
        <v>25</v>
      </c>
    </row>
    <row r="634" spans="1:3" x14ac:dyDescent="0.25">
      <c r="A634" s="9">
        <v>1</v>
      </c>
      <c r="B634" s="9" t="s">
        <v>25</v>
      </c>
      <c r="C634" s="9" t="s">
        <v>25</v>
      </c>
    </row>
    <row r="635" spans="1:3" x14ac:dyDescent="0.25">
      <c r="A635" s="9">
        <v>1</v>
      </c>
      <c r="B635" s="9" t="s">
        <v>25</v>
      </c>
      <c r="C635" s="9" t="s">
        <v>25</v>
      </c>
    </row>
    <row r="636" spans="1:3" x14ac:dyDescent="0.25">
      <c r="A636" s="9">
        <v>1</v>
      </c>
      <c r="B636" s="9" t="s">
        <v>25</v>
      </c>
      <c r="C636" s="9" t="s">
        <v>25</v>
      </c>
    </row>
    <row r="637" spans="1:3" x14ac:dyDescent="0.25">
      <c r="A637" s="9">
        <v>1</v>
      </c>
      <c r="B637" s="9" t="s">
        <v>25</v>
      </c>
      <c r="C637" s="9" t="s">
        <v>25</v>
      </c>
    </row>
    <row r="638" spans="1:3" x14ac:dyDescent="0.25">
      <c r="A638" s="9">
        <v>1</v>
      </c>
      <c r="B638" s="9" t="s">
        <v>25</v>
      </c>
      <c r="C638" s="9" t="s">
        <v>25</v>
      </c>
    </row>
    <row r="639" spans="1:3" x14ac:dyDescent="0.25">
      <c r="A639" s="9">
        <v>1</v>
      </c>
      <c r="B639" s="9" t="s">
        <v>25</v>
      </c>
      <c r="C639" s="9" t="s">
        <v>25</v>
      </c>
    </row>
    <row r="640" spans="1:3" x14ac:dyDescent="0.25">
      <c r="A640" s="9">
        <v>1</v>
      </c>
      <c r="B640" s="9" t="s">
        <v>25</v>
      </c>
      <c r="C640" s="9" t="s">
        <v>25</v>
      </c>
    </row>
    <row r="641" spans="1:3" x14ac:dyDescent="0.25">
      <c r="A641" s="9">
        <v>1</v>
      </c>
      <c r="B641" s="9" t="s">
        <v>25</v>
      </c>
      <c r="C641" s="9" t="s">
        <v>25</v>
      </c>
    </row>
    <row r="642" spans="1:3" x14ac:dyDescent="0.25">
      <c r="A642" s="9">
        <v>1</v>
      </c>
      <c r="B642" s="9" t="s">
        <v>25</v>
      </c>
      <c r="C642" s="9" t="s">
        <v>25</v>
      </c>
    </row>
    <row r="643" spans="1:3" x14ac:dyDescent="0.25">
      <c r="A643" s="9">
        <v>1</v>
      </c>
      <c r="B643" s="9" t="s">
        <v>25</v>
      </c>
      <c r="C643" s="9" t="s">
        <v>37</v>
      </c>
    </row>
    <row r="644" spans="1:3" x14ac:dyDescent="0.25">
      <c r="A644" s="9">
        <v>1</v>
      </c>
      <c r="B644" s="9" t="s">
        <v>25</v>
      </c>
      <c r="C644" s="9" t="s">
        <v>25</v>
      </c>
    </row>
    <row r="645" spans="1:3" x14ac:dyDescent="0.25">
      <c r="A645" s="9">
        <v>1</v>
      </c>
      <c r="B645" s="9" t="s">
        <v>25</v>
      </c>
      <c r="C645" s="9" t="s">
        <v>25</v>
      </c>
    </row>
    <row r="646" spans="1:3" x14ac:dyDescent="0.25">
      <c r="A646" s="9">
        <v>1</v>
      </c>
      <c r="B646" s="9" t="s">
        <v>25</v>
      </c>
      <c r="C646" s="9" t="s">
        <v>25</v>
      </c>
    </row>
    <row r="647" spans="1:3" x14ac:dyDescent="0.25">
      <c r="A647" s="9">
        <v>1</v>
      </c>
      <c r="B647" s="9" t="s">
        <v>25</v>
      </c>
      <c r="C647" s="9" t="s">
        <v>25</v>
      </c>
    </row>
    <row r="648" spans="1:3" x14ac:dyDescent="0.25">
      <c r="A648" s="9">
        <v>1</v>
      </c>
      <c r="B648" s="9" t="s">
        <v>25</v>
      </c>
      <c r="C648" s="9" t="s">
        <v>25</v>
      </c>
    </row>
    <row r="649" spans="1:3" x14ac:dyDescent="0.25">
      <c r="A649" s="9">
        <v>1</v>
      </c>
      <c r="B649" s="9" t="s">
        <v>25</v>
      </c>
      <c r="C649" s="9" t="s">
        <v>25</v>
      </c>
    </row>
    <row r="650" spans="1:3" x14ac:dyDescent="0.25">
      <c r="A650" s="9">
        <v>1</v>
      </c>
      <c r="B650" s="9" t="s">
        <v>25</v>
      </c>
      <c r="C650" s="9" t="s">
        <v>25</v>
      </c>
    </row>
    <row r="651" spans="1:3" x14ac:dyDescent="0.25">
      <c r="A651" s="9">
        <v>1</v>
      </c>
      <c r="B651" s="9" t="s">
        <v>25</v>
      </c>
      <c r="C651" s="9" t="s">
        <v>25</v>
      </c>
    </row>
    <row r="652" spans="1:3" x14ac:dyDescent="0.25">
      <c r="A652" s="9">
        <v>1</v>
      </c>
      <c r="B652" s="9" t="s">
        <v>25</v>
      </c>
      <c r="C652" s="9" t="s">
        <v>25</v>
      </c>
    </row>
    <row r="653" spans="1:3" x14ac:dyDescent="0.25">
      <c r="A653" s="9">
        <v>1</v>
      </c>
      <c r="B653" s="9" t="s">
        <v>25</v>
      </c>
      <c r="C653" s="9" t="s">
        <v>25</v>
      </c>
    </row>
    <row r="654" spans="1:3" x14ac:dyDescent="0.25">
      <c r="A654" s="9">
        <v>1</v>
      </c>
      <c r="B654" s="9" t="s">
        <v>25</v>
      </c>
      <c r="C654" s="9" t="s">
        <v>25</v>
      </c>
    </row>
    <row r="655" spans="1:3" x14ac:dyDescent="0.25">
      <c r="A655" s="9">
        <v>1</v>
      </c>
      <c r="B655" s="9" t="s">
        <v>25</v>
      </c>
      <c r="C655" s="9" t="s">
        <v>25</v>
      </c>
    </row>
    <row r="656" spans="1:3" x14ac:dyDescent="0.25">
      <c r="A656" s="9">
        <v>1</v>
      </c>
      <c r="B656" s="9" t="s">
        <v>25</v>
      </c>
      <c r="C656" s="9" t="s">
        <v>25</v>
      </c>
    </row>
    <row r="657" spans="1:3" x14ac:dyDescent="0.25">
      <c r="A657" s="9">
        <v>1</v>
      </c>
      <c r="B657" s="9" t="s">
        <v>25</v>
      </c>
      <c r="C657" s="9" t="s">
        <v>25</v>
      </c>
    </row>
    <row r="658" spans="1:3" x14ac:dyDescent="0.25">
      <c r="A658" s="9">
        <v>1</v>
      </c>
      <c r="B658" s="9" t="s">
        <v>25</v>
      </c>
      <c r="C658" s="9" t="s">
        <v>25</v>
      </c>
    </row>
    <row r="659" spans="1:3" x14ac:dyDescent="0.25">
      <c r="A659" s="9">
        <v>1</v>
      </c>
      <c r="B659" s="9" t="s">
        <v>25</v>
      </c>
      <c r="C659" s="9" t="s">
        <v>25</v>
      </c>
    </row>
    <row r="660" spans="1:3" x14ac:dyDescent="0.25">
      <c r="A660" s="9">
        <v>1</v>
      </c>
      <c r="B660" s="9" t="s">
        <v>25</v>
      </c>
      <c r="C660" s="9" t="s">
        <v>25</v>
      </c>
    </row>
    <row r="661" spans="1:3" x14ac:dyDescent="0.25">
      <c r="A661" s="9">
        <v>1</v>
      </c>
      <c r="B661" s="9" t="s">
        <v>25</v>
      </c>
      <c r="C661" s="9" t="s">
        <v>25</v>
      </c>
    </row>
    <row r="662" spans="1:3" x14ac:dyDescent="0.25">
      <c r="A662" s="9">
        <v>1</v>
      </c>
      <c r="B662" s="9" t="s">
        <v>25</v>
      </c>
      <c r="C662" s="9" t="s">
        <v>25</v>
      </c>
    </row>
    <row r="663" spans="1:3" x14ac:dyDescent="0.25">
      <c r="A663" s="9">
        <v>1</v>
      </c>
      <c r="B663" s="9" t="s">
        <v>25</v>
      </c>
      <c r="C663" s="9" t="s">
        <v>25</v>
      </c>
    </row>
    <row r="664" spans="1:3" x14ac:dyDescent="0.25">
      <c r="A664" s="9">
        <v>1</v>
      </c>
      <c r="B664" s="9" t="s">
        <v>25</v>
      </c>
      <c r="C664" s="9" t="s">
        <v>25</v>
      </c>
    </row>
    <row r="665" spans="1:3" x14ac:dyDescent="0.25">
      <c r="A665" s="9">
        <v>1</v>
      </c>
      <c r="B665" s="9" t="s">
        <v>25</v>
      </c>
      <c r="C665" s="9" t="s">
        <v>25</v>
      </c>
    </row>
    <row r="666" spans="1:3" x14ac:dyDescent="0.25">
      <c r="A666" s="9">
        <v>1</v>
      </c>
      <c r="B666" s="9" t="s">
        <v>25</v>
      </c>
      <c r="C666" s="9" t="s">
        <v>25</v>
      </c>
    </row>
    <row r="667" spans="1:3" x14ac:dyDescent="0.25">
      <c r="A667" s="9">
        <v>1</v>
      </c>
      <c r="B667" s="9" t="s">
        <v>25</v>
      </c>
      <c r="C667" s="9" t="s">
        <v>25</v>
      </c>
    </row>
    <row r="668" spans="1:3" x14ac:dyDescent="0.25">
      <c r="A668" s="9">
        <v>1</v>
      </c>
      <c r="B668" s="9" t="s">
        <v>25</v>
      </c>
      <c r="C668" s="9" t="s">
        <v>25</v>
      </c>
    </row>
    <row r="669" spans="1:3" x14ac:dyDescent="0.25">
      <c r="A669" s="9">
        <v>1</v>
      </c>
      <c r="B669" s="9" t="s">
        <v>25</v>
      </c>
      <c r="C669" s="9" t="s">
        <v>25</v>
      </c>
    </row>
    <row r="670" spans="1:3" x14ac:dyDescent="0.25">
      <c r="A670" s="9">
        <v>1</v>
      </c>
      <c r="B670" s="9" t="s">
        <v>25</v>
      </c>
      <c r="C670" s="9" t="s">
        <v>25</v>
      </c>
    </row>
    <row r="671" spans="1:3" x14ac:dyDescent="0.25">
      <c r="A671" s="9">
        <v>1</v>
      </c>
      <c r="B671" s="9" t="s">
        <v>25</v>
      </c>
      <c r="C671" s="9" t="s">
        <v>25</v>
      </c>
    </row>
    <row r="672" spans="1:3" x14ac:dyDescent="0.25">
      <c r="A672" s="9">
        <v>1</v>
      </c>
      <c r="B672" s="9" t="s">
        <v>25</v>
      </c>
      <c r="C672" s="9" t="s">
        <v>25</v>
      </c>
    </row>
    <row r="673" spans="1:3" x14ac:dyDescent="0.25">
      <c r="A673" s="9">
        <v>1</v>
      </c>
      <c r="B673" s="9" t="s">
        <v>25</v>
      </c>
      <c r="C673" s="9" t="s">
        <v>25</v>
      </c>
    </row>
    <row r="674" spans="1:3" x14ac:dyDescent="0.25">
      <c r="A674" s="9">
        <v>1</v>
      </c>
      <c r="B674" s="9" t="s">
        <v>25</v>
      </c>
      <c r="C674" s="9" t="s">
        <v>25</v>
      </c>
    </row>
    <row r="675" spans="1:3" x14ac:dyDescent="0.25">
      <c r="A675" s="9">
        <v>1</v>
      </c>
      <c r="B675" s="9" t="s">
        <v>25</v>
      </c>
      <c r="C675" s="9" t="s">
        <v>25</v>
      </c>
    </row>
    <row r="676" spans="1:3" x14ac:dyDescent="0.25">
      <c r="A676" s="9">
        <v>1</v>
      </c>
      <c r="B676" s="9" t="s">
        <v>25</v>
      </c>
      <c r="C676" s="9" t="s">
        <v>25</v>
      </c>
    </row>
    <row r="677" spans="1:3" x14ac:dyDescent="0.25">
      <c r="A677" s="9">
        <v>1</v>
      </c>
      <c r="B677" s="9" t="s">
        <v>25</v>
      </c>
      <c r="C677" s="9" t="s">
        <v>25</v>
      </c>
    </row>
    <row r="678" spans="1:3" x14ac:dyDescent="0.25">
      <c r="A678" s="9">
        <v>1</v>
      </c>
      <c r="B678" s="9" t="s">
        <v>25</v>
      </c>
      <c r="C678" s="9" t="s">
        <v>25</v>
      </c>
    </row>
    <row r="679" spans="1:3" x14ac:dyDescent="0.25">
      <c r="A679" s="9">
        <v>1</v>
      </c>
      <c r="B679" s="9" t="s">
        <v>25</v>
      </c>
      <c r="C679" s="9" t="s">
        <v>25</v>
      </c>
    </row>
    <row r="680" spans="1:3" x14ac:dyDescent="0.25">
      <c r="A680" s="9">
        <v>1</v>
      </c>
      <c r="B680" s="9" t="s">
        <v>25</v>
      </c>
      <c r="C680" s="9" t="s">
        <v>25</v>
      </c>
    </row>
    <row r="681" spans="1:3" x14ac:dyDescent="0.25">
      <c r="A681" s="9">
        <v>1</v>
      </c>
      <c r="B681" s="9" t="s">
        <v>25</v>
      </c>
      <c r="C681" s="9" t="s">
        <v>25</v>
      </c>
    </row>
    <row r="682" spans="1:3" x14ac:dyDescent="0.25">
      <c r="A682" s="9">
        <v>1</v>
      </c>
      <c r="B682" s="9" t="s">
        <v>25</v>
      </c>
      <c r="C682" s="9" t="s">
        <v>25</v>
      </c>
    </row>
    <row r="683" spans="1:3" x14ac:dyDescent="0.25">
      <c r="A683" s="9">
        <v>1</v>
      </c>
      <c r="B683" s="9" t="s">
        <v>25</v>
      </c>
      <c r="C683" s="9" t="s">
        <v>25</v>
      </c>
    </row>
    <row r="684" spans="1:3" x14ac:dyDescent="0.25">
      <c r="A684" s="9">
        <v>1</v>
      </c>
      <c r="B684" s="9" t="s">
        <v>25</v>
      </c>
      <c r="C684" s="9" t="s">
        <v>25</v>
      </c>
    </row>
    <row r="685" spans="1:3" x14ac:dyDescent="0.25">
      <c r="A685" s="9">
        <v>1</v>
      </c>
      <c r="B685" s="9" t="s">
        <v>25</v>
      </c>
      <c r="C685" s="9" t="s">
        <v>37</v>
      </c>
    </row>
    <row r="686" spans="1:3" x14ac:dyDescent="0.25">
      <c r="A686" s="9">
        <v>1</v>
      </c>
      <c r="B686" s="9" t="s">
        <v>25</v>
      </c>
      <c r="C686" s="9" t="s">
        <v>25</v>
      </c>
    </row>
    <row r="687" spans="1:3" x14ac:dyDescent="0.25">
      <c r="A687" s="9">
        <v>1</v>
      </c>
      <c r="B687" s="9" t="s">
        <v>25</v>
      </c>
      <c r="C687" s="9" t="s">
        <v>37</v>
      </c>
    </row>
    <row r="688" spans="1:3" x14ac:dyDescent="0.25">
      <c r="A688" s="9">
        <v>1</v>
      </c>
      <c r="B688" s="9" t="s">
        <v>25</v>
      </c>
      <c r="C688" s="9" t="s">
        <v>25</v>
      </c>
    </row>
    <row r="689" spans="1:3" x14ac:dyDescent="0.25">
      <c r="A689" s="9">
        <v>1</v>
      </c>
      <c r="B689" s="9" t="s">
        <v>25</v>
      </c>
      <c r="C689" s="9" t="s">
        <v>25</v>
      </c>
    </row>
    <row r="690" spans="1:3" x14ac:dyDescent="0.25">
      <c r="A690" s="9">
        <v>1</v>
      </c>
      <c r="B690" s="9" t="s">
        <v>25</v>
      </c>
      <c r="C690" s="9" t="s">
        <v>25</v>
      </c>
    </row>
    <row r="691" spans="1:3" x14ac:dyDescent="0.25">
      <c r="A691" s="9">
        <v>1</v>
      </c>
      <c r="B691" s="9" t="s">
        <v>25</v>
      </c>
      <c r="C691" s="9" t="s">
        <v>25</v>
      </c>
    </row>
    <row r="692" spans="1:3" x14ac:dyDescent="0.25">
      <c r="A692" s="9">
        <v>1</v>
      </c>
      <c r="B692" s="9" t="s">
        <v>25</v>
      </c>
      <c r="C692" s="9" t="s">
        <v>25</v>
      </c>
    </row>
    <row r="693" spans="1:3" x14ac:dyDescent="0.25">
      <c r="A693" s="9">
        <v>1</v>
      </c>
      <c r="B693" s="9" t="s">
        <v>25</v>
      </c>
      <c r="C693" s="9" t="s">
        <v>37</v>
      </c>
    </row>
    <row r="694" spans="1:3" x14ac:dyDescent="0.25">
      <c r="A694" s="9">
        <v>1</v>
      </c>
      <c r="B694" s="9" t="s">
        <v>25</v>
      </c>
      <c r="C694" s="9" t="s">
        <v>25</v>
      </c>
    </row>
    <row r="695" spans="1:3" x14ac:dyDescent="0.25">
      <c r="A695" s="9">
        <v>1</v>
      </c>
      <c r="B695" s="9" t="s">
        <v>25</v>
      </c>
      <c r="C695" s="9" t="s">
        <v>25</v>
      </c>
    </row>
    <row r="696" spans="1:3" x14ac:dyDescent="0.25">
      <c r="A696" s="9">
        <v>1</v>
      </c>
      <c r="B696" s="9" t="s">
        <v>25</v>
      </c>
      <c r="C696" s="9" t="s">
        <v>25</v>
      </c>
    </row>
    <row r="697" spans="1:3" x14ac:dyDescent="0.25">
      <c r="A697" s="9">
        <v>1</v>
      </c>
      <c r="B697" s="9" t="s">
        <v>25</v>
      </c>
      <c r="C697" s="9" t="s">
        <v>25</v>
      </c>
    </row>
    <row r="698" spans="1:3" x14ac:dyDescent="0.25">
      <c r="A698" s="9">
        <v>1</v>
      </c>
      <c r="B698" s="9" t="s">
        <v>25</v>
      </c>
      <c r="C698" s="9" t="s">
        <v>25</v>
      </c>
    </row>
    <row r="699" spans="1:3" x14ac:dyDescent="0.25">
      <c r="A699" s="9">
        <v>1</v>
      </c>
      <c r="B699" s="9" t="s">
        <v>25</v>
      </c>
      <c r="C699" s="9" t="s">
        <v>25</v>
      </c>
    </row>
    <row r="700" spans="1:3" x14ac:dyDescent="0.25">
      <c r="A700" s="9">
        <v>1</v>
      </c>
      <c r="B700" s="9" t="s">
        <v>25</v>
      </c>
      <c r="C700" s="9" t="s">
        <v>25</v>
      </c>
    </row>
    <row r="701" spans="1:3" x14ac:dyDescent="0.25">
      <c r="A701" s="9">
        <v>1</v>
      </c>
      <c r="B701" s="9" t="s">
        <v>25</v>
      </c>
      <c r="C701" s="9" t="s">
        <v>25</v>
      </c>
    </row>
    <row r="702" spans="1:3" x14ac:dyDescent="0.25">
      <c r="A702" s="9">
        <v>1</v>
      </c>
      <c r="B702" s="9" t="s">
        <v>25</v>
      </c>
      <c r="C702" s="9" t="s">
        <v>25</v>
      </c>
    </row>
    <row r="703" spans="1:3" x14ac:dyDescent="0.25">
      <c r="A703" s="9">
        <v>1</v>
      </c>
      <c r="B703" s="9" t="s">
        <v>25</v>
      </c>
      <c r="C703" s="9" t="s">
        <v>25</v>
      </c>
    </row>
    <row r="704" spans="1:3" x14ac:dyDescent="0.25">
      <c r="A704" s="9">
        <v>1</v>
      </c>
      <c r="B704" s="9" t="s">
        <v>25</v>
      </c>
      <c r="C704" s="9" t="s">
        <v>25</v>
      </c>
    </row>
    <row r="705" spans="1:3" x14ac:dyDescent="0.25">
      <c r="A705" s="9">
        <v>1</v>
      </c>
      <c r="B705" s="9" t="s">
        <v>25</v>
      </c>
      <c r="C705" s="9" t="s">
        <v>25</v>
      </c>
    </row>
    <row r="706" spans="1:3" x14ac:dyDescent="0.25">
      <c r="A706" s="9">
        <v>1</v>
      </c>
      <c r="B706" s="9" t="s">
        <v>25</v>
      </c>
      <c r="C706" s="9" t="s">
        <v>25</v>
      </c>
    </row>
    <row r="707" spans="1:3" x14ac:dyDescent="0.25">
      <c r="A707" s="9">
        <v>1</v>
      </c>
      <c r="B707" s="9" t="s">
        <v>25</v>
      </c>
      <c r="C707" s="9" t="s">
        <v>25</v>
      </c>
    </row>
    <row r="708" spans="1:3" x14ac:dyDescent="0.25">
      <c r="A708" s="9">
        <v>1</v>
      </c>
      <c r="B708" s="9" t="s">
        <v>25</v>
      </c>
      <c r="C708" s="9" t="s">
        <v>25</v>
      </c>
    </row>
    <row r="709" spans="1:3" x14ac:dyDescent="0.25">
      <c r="A709" s="9">
        <v>1</v>
      </c>
      <c r="B709" s="9" t="s">
        <v>25</v>
      </c>
      <c r="C709" s="9" t="s">
        <v>25</v>
      </c>
    </row>
    <row r="710" spans="1:3" x14ac:dyDescent="0.25">
      <c r="A710" s="9">
        <v>1</v>
      </c>
      <c r="B710" s="9" t="s">
        <v>25</v>
      </c>
      <c r="C710" s="9" t="s">
        <v>25</v>
      </c>
    </row>
    <row r="711" spans="1:3" x14ac:dyDescent="0.25">
      <c r="A711" s="9">
        <v>1</v>
      </c>
      <c r="B711" s="9" t="s">
        <v>25</v>
      </c>
      <c r="C711" s="9" t="s">
        <v>25</v>
      </c>
    </row>
    <row r="712" spans="1:3" x14ac:dyDescent="0.25">
      <c r="A712" s="9">
        <v>1</v>
      </c>
      <c r="B712" s="9" t="s">
        <v>25</v>
      </c>
      <c r="C712" s="9" t="s">
        <v>25</v>
      </c>
    </row>
    <row r="713" spans="1:3" x14ac:dyDescent="0.25">
      <c r="A713" s="9">
        <v>1</v>
      </c>
      <c r="B713" s="9" t="s">
        <v>25</v>
      </c>
      <c r="C713" s="9" t="s">
        <v>25</v>
      </c>
    </row>
    <row r="714" spans="1:3" x14ac:dyDescent="0.25">
      <c r="A714" s="9">
        <v>1</v>
      </c>
      <c r="B714" s="9" t="s">
        <v>25</v>
      </c>
      <c r="C714" s="9" t="s">
        <v>25</v>
      </c>
    </row>
    <row r="715" spans="1:3" x14ac:dyDescent="0.25">
      <c r="A715" s="9">
        <v>1</v>
      </c>
      <c r="B715" s="9" t="s">
        <v>25</v>
      </c>
      <c r="C715" s="9" t="s">
        <v>25</v>
      </c>
    </row>
    <row r="716" spans="1:3" x14ac:dyDescent="0.25">
      <c r="A716" s="9">
        <v>1</v>
      </c>
      <c r="B716" s="9" t="s">
        <v>25</v>
      </c>
      <c r="C716" s="9" t="s">
        <v>25</v>
      </c>
    </row>
    <row r="717" spans="1:3" x14ac:dyDescent="0.25">
      <c r="A717" s="9">
        <v>1</v>
      </c>
      <c r="B717" s="9" t="s">
        <v>25</v>
      </c>
      <c r="C717" s="9" t="s">
        <v>25</v>
      </c>
    </row>
    <row r="718" spans="1:3" x14ac:dyDescent="0.25">
      <c r="A718" s="9">
        <v>1</v>
      </c>
      <c r="B718" s="9" t="s">
        <v>25</v>
      </c>
      <c r="C718" s="9" t="s">
        <v>25</v>
      </c>
    </row>
    <row r="719" spans="1:3" x14ac:dyDescent="0.25">
      <c r="A719" s="9">
        <v>1</v>
      </c>
      <c r="B719" s="9" t="s">
        <v>25</v>
      </c>
      <c r="C719" s="9" t="s">
        <v>25</v>
      </c>
    </row>
    <row r="720" spans="1:3" x14ac:dyDescent="0.25">
      <c r="A720" s="9">
        <v>1</v>
      </c>
      <c r="B720" s="9" t="s">
        <v>25</v>
      </c>
      <c r="C720" s="9" t="s">
        <v>25</v>
      </c>
    </row>
    <row r="721" spans="1:3" x14ac:dyDescent="0.25">
      <c r="A721" s="9">
        <v>1</v>
      </c>
      <c r="B721" s="9" t="s">
        <v>25</v>
      </c>
      <c r="C721" s="9" t="s">
        <v>25</v>
      </c>
    </row>
    <row r="722" spans="1:3" x14ac:dyDescent="0.25">
      <c r="A722" s="9">
        <v>1</v>
      </c>
      <c r="B722" s="9" t="s">
        <v>25</v>
      </c>
      <c r="C722" s="9" t="s">
        <v>25</v>
      </c>
    </row>
    <row r="723" spans="1:3" x14ac:dyDescent="0.25">
      <c r="A723" s="9">
        <v>1</v>
      </c>
      <c r="B723" s="9" t="s">
        <v>25</v>
      </c>
      <c r="C723" s="9" t="s">
        <v>25</v>
      </c>
    </row>
    <row r="724" spans="1:3" x14ac:dyDescent="0.25">
      <c r="A724" s="9">
        <v>1</v>
      </c>
      <c r="B724" s="9" t="s">
        <v>25</v>
      </c>
      <c r="C724" s="9" t="s">
        <v>25</v>
      </c>
    </row>
    <row r="725" spans="1:3" x14ac:dyDescent="0.25">
      <c r="A725" s="9">
        <v>1</v>
      </c>
      <c r="B725" s="9" t="s">
        <v>25</v>
      </c>
      <c r="C725" s="9" t="s">
        <v>25</v>
      </c>
    </row>
    <row r="726" spans="1:3" x14ac:dyDescent="0.25">
      <c r="A726" s="9">
        <v>1</v>
      </c>
      <c r="B726" s="9" t="s">
        <v>25</v>
      </c>
      <c r="C726" s="9" t="s">
        <v>25</v>
      </c>
    </row>
    <row r="727" spans="1:3" x14ac:dyDescent="0.25">
      <c r="A727" s="9">
        <v>1</v>
      </c>
      <c r="B727" s="9" t="s">
        <v>25</v>
      </c>
      <c r="C727" s="9" t="s">
        <v>25</v>
      </c>
    </row>
    <row r="728" spans="1:3" x14ac:dyDescent="0.25">
      <c r="A728" s="9">
        <v>1</v>
      </c>
      <c r="B728" s="9" t="s">
        <v>25</v>
      </c>
      <c r="C728" s="9" t="s">
        <v>25</v>
      </c>
    </row>
    <row r="729" spans="1:3" x14ac:dyDescent="0.25">
      <c r="A729" s="9">
        <v>1</v>
      </c>
      <c r="B729" s="9" t="s">
        <v>25</v>
      </c>
      <c r="C729" s="9" t="s">
        <v>25</v>
      </c>
    </row>
    <row r="730" spans="1:3" x14ac:dyDescent="0.25">
      <c r="A730" s="9">
        <v>1</v>
      </c>
      <c r="B730" s="9" t="s">
        <v>25</v>
      </c>
      <c r="C730" s="9" t="s">
        <v>25</v>
      </c>
    </row>
    <row r="731" spans="1:3" x14ac:dyDescent="0.25">
      <c r="A731" s="9">
        <v>1</v>
      </c>
      <c r="B731" s="9" t="s">
        <v>25</v>
      </c>
      <c r="C731" s="9" t="s">
        <v>25</v>
      </c>
    </row>
    <row r="732" spans="1:3" x14ac:dyDescent="0.25">
      <c r="A732" s="9">
        <v>1</v>
      </c>
      <c r="B732" s="9" t="s">
        <v>25</v>
      </c>
      <c r="C732" s="9" t="s">
        <v>25</v>
      </c>
    </row>
    <row r="733" spans="1:3" x14ac:dyDescent="0.25">
      <c r="A733" s="9">
        <v>1</v>
      </c>
      <c r="B733" s="9" t="s">
        <v>25</v>
      </c>
      <c r="C733" s="9" t="s">
        <v>25</v>
      </c>
    </row>
    <row r="734" spans="1:3" x14ac:dyDescent="0.25">
      <c r="A734" s="9">
        <v>1</v>
      </c>
      <c r="B734" s="9" t="s">
        <v>25</v>
      </c>
      <c r="C734" s="9" t="s">
        <v>25</v>
      </c>
    </row>
    <row r="735" spans="1:3" x14ac:dyDescent="0.25">
      <c r="A735" s="9">
        <v>1</v>
      </c>
      <c r="B735" s="9" t="s">
        <v>25</v>
      </c>
      <c r="C735" s="9" t="s">
        <v>25</v>
      </c>
    </row>
    <row r="736" spans="1:3" x14ac:dyDescent="0.25">
      <c r="A736" s="9">
        <v>1</v>
      </c>
      <c r="B736" s="9" t="s">
        <v>25</v>
      </c>
      <c r="C736" s="9" t="s">
        <v>25</v>
      </c>
    </row>
    <row r="737" spans="1:3" x14ac:dyDescent="0.25">
      <c r="A737" s="9">
        <v>1</v>
      </c>
      <c r="B737" s="9" t="s">
        <v>25</v>
      </c>
      <c r="C737" s="9" t="s">
        <v>37</v>
      </c>
    </row>
    <row r="738" spans="1:3" x14ac:dyDescent="0.25">
      <c r="A738" s="9">
        <v>1</v>
      </c>
      <c r="B738" s="9" t="s">
        <v>25</v>
      </c>
      <c r="C738" s="9" t="s">
        <v>25</v>
      </c>
    </row>
    <row r="739" spans="1:3" x14ac:dyDescent="0.25">
      <c r="A739" s="9">
        <v>1</v>
      </c>
      <c r="B739" s="9" t="s">
        <v>25</v>
      </c>
      <c r="C739" s="9" t="s">
        <v>25</v>
      </c>
    </row>
    <row r="740" spans="1:3" x14ac:dyDescent="0.25">
      <c r="A740" s="9">
        <v>1</v>
      </c>
      <c r="B740" s="9" t="s">
        <v>25</v>
      </c>
      <c r="C740" s="9" t="s">
        <v>25</v>
      </c>
    </row>
    <row r="741" spans="1:3" x14ac:dyDescent="0.25">
      <c r="A741" s="9">
        <v>1</v>
      </c>
      <c r="B741" s="9" t="s">
        <v>25</v>
      </c>
      <c r="C741" s="9" t="s">
        <v>25</v>
      </c>
    </row>
    <row r="742" spans="1:3" x14ac:dyDescent="0.25">
      <c r="A742" s="9">
        <v>1</v>
      </c>
      <c r="B742" s="9" t="s">
        <v>25</v>
      </c>
      <c r="C742" s="9" t="s">
        <v>25</v>
      </c>
    </row>
    <row r="743" spans="1:3" x14ac:dyDescent="0.25">
      <c r="A743" s="9">
        <v>1</v>
      </c>
      <c r="B743" s="9" t="s">
        <v>25</v>
      </c>
      <c r="C743" s="9" t="s">
        <v>25</v>
      </c>
    </row>
    <row r="744" spans="1:3" x14ac:dyDescent="0.25">
      <c r="A744" s="9">
        <v>1</v>
      </c>
      <c r="B744" s="9" t="s">
        <v>25</v>
      </c>
      <c r="C744" s="9" t="s">
        <v>25</v>
      </c>
    </row>
    <row r="745" spans="1:3" x14ac:dyDescent="0.25">
      <c r="A745" s="9">
        <v>1</v>
      </c>
      <c r="B745" s="9" t="s">
        <v>25</v>
      </c>
      <c r="C745" s="9" t="s">
        <v>25</v>
      </c>
    </row>
    <row r="746" spans="1:3" x14ac:dyDescent="0.25">
      <c r="A746" s="9">
        <v>1</v>
      </c>
      <c r="B746" s="9" t="s">
        <v>25</v>
      </c>
      <c r="C746" s="9" t="s">
        <v>25</v>
      </c>
    </row>
    <row r="747" spans="1:3" x14ac:dyDescent="0.25">
      <c r="A747" s="9">
        <v>1</v>
      </c>
      <c r="B747" s="9" t="s">
        <v>25</v>
      </c>
      <c r="C747" s="9" t="s">
        <v>25</v>
      </c>
    </row>
    <row r="748" spans="1:3" x14ac:dyDescent="0.25">
      <c r="A748" s="9">
        <v>1</v>
      </c>
      <c r="B748" s="9" t="s">
        <v>25</v>
      </c>
      <c r="C748" s="9" t="s">
        <v>25</v>
      </c>
    </row>
    <row r="749" spans="1:3" x14ac:dyDescent="0.25">
      <c r="A749" s="9">
        <v>1</v>
      </c>
      <c r="B749" s="9" t="s">
        <v>25</v>
      </c>
      <c r="C749" s="9" t="s">
        <v>25</v>
      </c>
    </row>
    <row r="750" spans="1:3" x14ac:dyDescent="0.25">
      <c r="A750" s="9">
        <v>1</v>
      </c>
      <c r="B750" s="9" t="s">
        <v>25</v>
      </c>
      <c r="C750" s="9" t="s">
        <v>25</v>
      </c>
    </row>
    <row r="751" spans="1:3" x14ac:dyDescent="0.25">
      <c r="A751" s="9">
        <v>1</v>
      </c>
      <c r="B751" s="9" t="s">
        <v>25</v>
      </c>
      <c r="C751" s="9" t="s">
        <v>25</v>
      </c>
    </row>
    <row r="752" spans="1:3" x14ac:dyDescent="0.25">
      <c r="A752" s="9">
        <v>1</v>
      </c>
      <c r="B752" s="9" t="s">
        <v>25</v>
      </c>
      <c r="C752" s="9" t="s">
        <v>25</v>
      </c>
    </row>
    <row r="753" spans="1:3" x14ac:dyDescent="0.25">
      <c r="A753" s="9">
        <v>1</v>
      </c>
      <c r="B753" s="9" t="s">
        <v>25</v>
      </c>
      <c r="C753" s="9" t="s">
        <v>25</v>
      </c>
    </row>
    <row r="754" spans="1:3" x14ac:dyDescent="0.25">
      <c r="A754" s="9">
        <v>1</v>
      </c>
      <c r="B754" s="9" t="s">
        <v>25</v>
      </c>
      <c r="C754" s="9" t="s">
        <v>25</v>
      </c>
    </row>
    <row r="755" spans="1:3" x14ac:dyDescent="0.25">
      <c r="A755" s="9">
        <v>1</v>
      </c>
      <c r="B755" s="9" t="s">
        <v>25</v>
      </c>
      <c r="C755" s="9" t="s">
        <v>37</v>
      </c>
    </row>
    <row r="756" spans="1:3" x14ac:dyDescent="0.25">
      <c r="A756" s="9">
        <v>1</v>
      </c>
      <c r="B756" s="9" t="s">
        <v>25</v>
      </c>
      <c r="C756" s="9" t="s">
        <v>25</v>
      </c>
    </row>
    <row r="757" spans="1:3" x14ac:dyDescent="0.25">
      <c r="A757" s="9">
        <v>1</v>
      </c>
      <c r="B757" s="9" t="s">
        <v>25</v>
      </c>
      <c r="C757" s="9" t="s">
        <v>25</v>
      </c>
    </row>
    <row r="758" spans="1:3" x14ac:dyDescent="0.25">
      <c r="A758" s="9">
        <v>1</v>
      </c>
      <c r="B758" s="9" t="s">
        <v>25</v>
      </c>
      <c r="C758" s="9" t="s">
        <v>25</v>
      </c>
    </row>
    <row r="759" spans="1:3" x14ac:dyDescent="0.25">
      <c r="A759" s="9">
        <v>1</v>
      </c>
      <c r="B759" s="9" t="s">
        <v>25</v>
      </c>
      <c r="C759" s="9" t="s">
        <v>25</v>
      </c>
    </row>
    <row r="760" spans="1:3" x14ac:dyDescent="0.25">
      <c r="A760" s="9">
        <v>1</v>
      </c>
      <c r="B760" s="9" t="s">
        <v>25</v>
      </c>
      <c r="C760" s="9" t="s">
        <v>25</v>
      </c>
    </row>
    <row r="761" spans="1:3" x14ac:dyDescent="0.25">
      <c r="A761" s="9">
        <v>1</v>
      </c>
      <c r="B761" s="9" t="s">
        <v>25</v>
      </c>
      <c r="C761" s="9" t="s">
        <v>25</v>
      </c>
    </row>
    <row r="762" spans="1:3" x14ac:dyDescent="0.25">
      <c r="A762" s="9">
        <v>1</v>
      </c>
      <c r="B762" s="9" t="s">
        <v>25</v>
      </c>
      <c r="C762" s="9" t="s">
        <v>25</v>
      </c>
    </row>
    <row r="763" spans="1:3" x14ac:dyDescent="0.25">
      <c r="A763" s="9">
        <v>1</v>
      </c>
      <c r="B763" s="9" t="s">
        <v>25</v>
      </c>
      <c r="C763" s="9" t="s">
        <v>25</v>
      </c>
    </row>
    <row r="764" spans="1:3" x14ac:dyDescent="0.25">
      <c r="A764" s="9">
        <v>1</v>
      </c>
      <c r="B764" s="9" t="s">
        <v>25</v>
      </c>
      <c r="C764" s="9" t="s">
        <v>37</v>
      </c>
    </row>
    <row r="765" spans="1:3" x14ac:dyDescent="0.25">
      <c r="A765" s="9">
        <v>1</v>
      </c>
      <c r="B765" s="9" t="s">
        <v>25</v>
      </c>
      <c r="C765" s="9" t="s">
        <v>25</v>
      </c>
    </row>
    <row r="766" spans="1:3" x14ac:dyDescent="0.25">
      <c r="A766" s="9">
        <v>1</v>
      </c>
      <c r="B766" s="9" t="s">
        <v>25</v>
      </c>
      <c r="C766" s="9" t="s">
        <v>25</v>
      </c>
    </row>
    <row r="767" spans="1:3" x14ac:dyDescent="0.25">
      <c r="A767" s="9">
        <v>1</v>
      </c>
      <c r="B767" s="9" t="s">
        <v>25</v>
      </c>
      <c r="C767" s="9" t="s">
        <v>25</v>
      </c>
    </row>
    <row r="768" spans="1:3" x14ac:dyDescent="0.25">
      <c r="A768" s="9">
        <v>1</v>
      </c>
      <c r="B768" s="9" t="s">
        <v>25</v>
      </c>
      <c r="C768" s="9" t="s">
        <v>25</v>
      </c>
    </row>
    <row r="769" spans="1:3" x14ac:dyDescent="0.25">
      <c r="A769" s="9">
        <v>1</v>
      </c>
      <c r="B769" s="9" t="s">
        <v>25</v>
      </c>
      <c r="C769" s="9" t="s">
        <v>25</v>
      </c>
    </row>
    <row r="770" spans="1:3" x14ac:dyDescent="0.25">
      <c r="A770" s="9">
        <v>1</v>
      </c>
      <c r="B770" s="9" t="s">
        <v>25</v>
      </c>
      <c r="C770" s="9" t="s">
        <v>25</v>
      </c>
    </row>
    <row r="771" spans="1:3" x14ac:dyDescent="0.25">
      <c r="A771" s="9">
        <v>1</v>
      </c>
      <c r="B771" s="9" t="s">
        <v>25</v>
      </c>
      <c r="C771" s="9" t="s">
        <v>25</v>
      </c>
    </row>
    <row r="772" spans="1:3" x14ac:dyDescent="0.25">
      <c r="A772" s="9">
        <v>1</v>
      </c>
      <c r="B772" s="9" t="s">
        <v>25</v>
      </c>
      <c r="C772" s="9" t="s">
        <v>25</v>
      </c>
    </row>
    <row r="773" spans="1:3" x14ac:dyDescent="0.25">
      <c r="A773" s="9">
        <v>1</v>
      </c>
      <c r="B773" s="9" t="s">
        <v>25</v>
      </c>
      <c r="C773" s="9" t="s">
        <v>25</v>
      </c>
    </row>
    <row r="774" spans="1:3" x14ac:dyDescent="0.25">
      <c r="A774" s="9">
        <v>1</v>
      </c>
      <c r="B774" s="9" t="s">
        <v>25</v>
      </c>
      <c r="C774" s="9" t="s">
        <v>25</v>
      </c>
    </row>
    <row r="775" spans="1:3" x14ac:dyDescent="0.25">
      <c r="A775" s="9">
        <v>1</v>
      </c>
      <c r="B775" s="9" t="s">
        <v>25</v>
      </c>
      <c r="C775" s="9" t="s">
        <v>25</v>
      </c>
    </row>
    <row r="776" spans="1:3" x14ac:dyDescent="0.25">
      <c r="A776" s="9">
        <v>1</v>
      </c>
      <c r="B776" s="9" t="s">
        <v>25</v>
      </c>
      <c r="C776" s="9" t="s">
        <v>25</v>
      </c>
    </row>
    <row r="777" spans="1:3" x14ac:dyDescent="0.25">
      <c r="A777" s="9">
        <v>1</v>
      </c>
      <c r="B777" s="9" t="s">
        <v>25</v>
      </c>
      <c r="C777" s="9" t="s">
        <v>25</v>
      </c>
    </row>
    <row r="778" spans="1:3" x14ac:dyDescent="0.25">
      <c r="A778" s="9">
        <v>1</v>
      </c>
      <c r="B778" s="9" t="s">
        <v>25</v>
      </c>
      <c r="C778" s="9" t="s">
        <v>25</v>
      </c>
    </row>
    <row r="779" spans="1:3" x14ac:dyDescent="0.25">
      <c r="A779" s="9">
        <v>1</v>
      </c>
      <c r="B779" s="9" t="s">
        <v>25</v>
      </c>
      <c r="C779" s="9" t="s">
        <v>37</v>
      </c>
    </row>
    <row r="780" spans="1:3" x14ac:dyDescent="0.25">
      <c r="A780" s="9">
        <v>1</v>
      </c>
      <c r="B780" s="9" t="s">
        <v>25</v>
      </c>
      <c r="C780" s="9" t="s">
        <v>25</v>
      </c>
    </row>
    <row r="781" spans="1:3" x14ac:dyDescent="0.25">
      <c r="A781" s="9">
        <v>1</v>
      </c>
      <c r="B781" s="9" t="s">
        <v>25</v>
      </c>
      <c r="C781" s="9" t="s">
        <v>25</v>
      </c>
    </row>
    <row r="782" spans="1:3" x14ac:dyDescent="0.25">
      <c r="A782" s="9">
        <v>1</v>
      </c>
      <c r="B782" s="9" t="s">
        <v>25</v>
      </c>
      <c r="C782" s="9" t="s">
        <v>25</v>
      </c>
    </row>
    <row r="783" spans="1:3" x14ac:dyDescent="0.25">
      <c r="A783" s="9">
        <v>1</v>
      </c>
      <c r="B783" s="9" t="s">
        <v>25</v>
      </c>
      <c r="C783" s="9" t="s">
        <v>37</v>
      </c>
    </row>
    <row r="784" spans="1:3" x14ac:dyDescent="0.25">
      <c r="A784" s="9">
        <v>1</v>
      </c>
      <c r="B784" s="9" t="s">
        <v>25</v>
      </c>
      <c r="C784" s="9" t="s">
        <v>25</v>
      </c>
    </row>
    <row r="785" spans="1:3" x14ac:dyDescent="0.25">
      <c r="A785" s="9">
        <v>1</v>
      </c>
      <c r="B785" s="9" t="s">
        <v>25</v>
      </c>
      <c r="C785" s="9" t="s">
        <v>25</v>
      </c>
    </row>
    <row r="786" spans="1:3" x14ac:dyDescent="0.25">
      <c r="A786" s="9">
        <v>1</v>
      </c>
      <c r="B786" s="9" t="s">
        <v>25</v>
      </c>
      <c r="C786" s="9" t="s">
        <v>25</v>
      </c>
    </row>
    <row r="787" spans="1:3" x14ac:dyDescent="0.25">
      <c r="A787" s="9">
        <v>1</v>
      </c>
      <c r="B787" s="9" t="s">
        <v>25</v>
      </c>
      <c r="C787" s="9" t="s">
        <v>25</v>
      </c>
    </row>
    <row r="788" spans="1:3" x14ac:dyDescent="0.25">
      <c r="A788" s="9">
        <v>1</v>
      </c>
      <c r="B788" s="9" t="s">
        <v>25</v>
      </c>
      <c r="C788" s="9" t="s">
        <v>25</v>
      </c>
    </row>
    <row r="789" spans="1:3" x14ac:dyDescent="0.25">
      <c r="A789" s="9">
        <v>1</v>
      </c>
      <c r="B789" s="9" t="s">
        <v>25</v>
      </c>
      <c r="C789" s="9" t="s">
        <v>25</v>
      </c>
    </row>
    <row r="790" spans="1:3" x14ac:dyDescent="0.25">
      <c r="A790" s="9">
        <v>1</v>
      </c>
      <c r="B790" s="9" t="s">
        <v>25</v>
      </c>
      <c r="C790" s="9" t="s">
        <v>25</v>
      </c>
    </row>
    <row r="791" spans="1:3" x14ac:dyDescent="0.25">
      <c r="A791" s="9">
        <v>1</v>
      </c>
      <c r="B791" s="9" t="s">
        <v>25</v>
      </c>
      <c r="C791" s="9" t="s">
        <v>25</v>
      </c>
    </row>
    <row r="792" spans="1:3" x14ac:dyDescent="0.25">
      <c r="A792" s="9">
        <v>1</v>
      </c>
      <c r="B792" s="9" t="s">
        <v>25</v>
      </c>
      <c r="C792" s="9" t="s">
        <v>25</v>
      </c>
    </row>
    <row r="793" spans="1:3" x14ac:dyDescent="0.25">
      <c r="A793" s="9">
        <v>1</v>
      </c>
      <c r="B793" s="9" t="s">
        <v>25</v>
      </c>
      <c r="C793" s="9" t="s">
        <v>25</v>
      </c>
    </row>
    <row r="794" spans="1:3" x14ac:dyDescent="0.25">
      <c r="A794" s="9">
        <v>1</v>
      </c>
      <c r="B794" s="9" t="s">
        <v>25</v>
      </c>
      <c r="C794" s="9" t="s">
        <v>25</v>
      </c>
    </row>
    <row r="795" spans="1:3" x14ac:dyDescent="0.25">
      <c r="A795" s="9">
        <v>1</v>
      </c>
      <c r="B795" s="9" t="s">
        <v>25</v>
      </c>
      <c r="C795" s="9" t="s">
        <v>25</v>
      </c>
    </row>
  </sheetData>
  <mergeCells count="2">
    <mergeCell ref="F35:K35"/>
    <mergeCell ref="K37:K3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J26" sqref="J26"/>
    </sheetView>
  </sheetViews>
  <sheetFormatPr baseColWidth="10" defaultColWidth="14.42578125" defaultRowHeight="15" customHeight="1" x14ac:dyDescent="0.25"/>
  <cols>
    <col min="1" max="1" width="27.28515625" customWidth="1"/>
    <col min="2" max="2" width="22.7109375" customWidth="1"/>
    <col min="3" max="3" width="11" customWidth="1"/>
    <col min="4" max="4" width="12.5703125" customWidth="1"/>
    <col min="5" max="5" width="23.5703125" customWidth="1"/>
    <col min="6" max="6" width="12.140625" customWidth="1"/>
    <col min="7" max="8" width="9.140625" customWidth="1"/>
    <col min="9" max="9" width="16" customWidth="1"/>
    <col min="10" max="10" width="12.140625" customWidth="1"/>
    <col min="11" max="11" width="11" customWidth="1"/>
    <col min="12" max="26" width="9.140625" customWidth="1"/>
  </cols>
  <sheetData>
    <row r="1" spans="1:26" x14ac:dyDescent="0.25">
      <c r="A1" s="1"/>
      <c r="B1" s="3" t="s">
        <v>1</v>
      </c>
      <c r="C1" s="5" t="s">
        <v>5</v>
      </c>
      <c r="D1" s="7" t="s">
        <v>7</v>
      </c>
      <c r="E1" s="7" t="s">
        <v>13</v>
      </c>
      <c r="F1" s="11" t="s">
        <v>14</v>
      </c>
      <c r="G1" s="1"/>
      <c r="H1" s="1"/>
      <c r="I1" s="12" t="s">
        <v>19</v>
      </c>
      <c r="J1" s="12" t="s">
        <v>20</v>
      </c>
      <c r="K1" s="12" t="s">
        <v>21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4" t="s">
        <v>22</v>
      </c>
      <c r="B2" s="15">
        <v>5746680</v>
      </c>
      <c r="C2" s="17"/>
      <c r="D2" s="18">
        <v>141560449</v>
      </c>
      <c r="E2" s="18">
        <v>19935816</v>
      </c>
      <c r="F2" s="21">
        <f>SUM(B2:E2)</f>
        <v>167242945</v>
      </c>
      <c r="G2" s="1"/>
      <c r="H2" s="1"/>
      <c r="I2" s="23" t="s">
        <v>1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5" t="s">
        <v>23</v>
      </c>
      <c r="B3" s="26">
        <f>B2/F2</f>
        <v>3.4361270067326311E-2</v>
      </c>
      <c r="C3" s="28"/>
      <c r="D3" s="29">
        <f>D2/F2</f>
        <v>0.84643599764402622</v>
      </c>
      <c r="E3" s="31">
        <f>E2/F2</f>
        <v>0.11920273228864751</v>
      </c>
      <c r="F3" s="1"/>
      <c r="G3" s="1"/>
      <c r="H3" s="1"/>
      <c r="I3" s="32">
        <v>2001</v>
      </c>
      <c r="J3" s="20">
        <v>322698</v>
      </c>
      <c r="K3" s="24">
        <f t="shared" ref="K3:K23" si="0">J3*0.09</f>
        <v>29042.82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5" t="s">
        <v>24</v>
      </c>
      <c r="B4" s="34">
        <v>0.6</v>
      </c>
      <c r="C4" s="36"/>
      <c r="D4" s="38">
        <v>0.95</v>
      </c>
      <c r="E4" s="38">
        <v>0.9</v>
      </c>
      <c r="F4" s="40"/>
      <c r="G4" s="40"/>
      <c r="H4" s="40"/>
      <c r="I4" s="44">
        <f t="shared" ref="I4:I19" si="1">I3+1</f>
        <v>2002</v>
      </c>
      <c r="J4" s="20">
        <v>358397</v>
      </c>
      <c r="K4" s="24">
        <f t="shared" si="0"/>
        <v>32255.73</v>
      </c>
      <c r="L4" s="40"/>
      <c r="M4" s="40"/>
      <c r="N4" s="40"/>
      <c r="O4" s="40"/>
      <c r="P4" s="40"/>
      <c r="Q4" s="40"/>
      <c r="R4" s="40"/>
      <c r="S4" s="1"/>
      <c r="T4" s="1"/>
      <c r="U4" s="1"/>
      <c r="V4" s="1"/>
      <c r="W4" s="1"/>
      <c r="X4" s="1"/>
      <c r="Y4" s="1"/>
      <c r="Z4" s="1"/>
    </row>
    <row r="5" spans="1:26" x14ac:dyDescent="0.25">
      <c r="A5" s="25" t="s">
        <v>27</v>
      </c>
      <c r="B5" s="46">
        <f>SQRT(B4*(1-B4))</f>
        <v>0.4898979485566356</v>
      </c>
      <c r="C5" s="28"/>
      <c r="D5" s="28">
        <f t="shared" ref="D5:E5" si="2">SQRT(D4*(1-D4))</f>
        <v>0.21794494717703378</v>
      </c>
      <c r="E5" s="28">
        <f t="shared" si="2"/>
        <v>0.3</v>
      </c>
      <c r="F5" s="1"/>
      <c r="G5" s="1"/>
      <c r="H5" s="1"/>
      <c r="I5" s="44">
        <f t="shared" si="1"/>
        <v>2003</v>
      </c>
      <c r="J5" s="20">
        <v>304581</v>
      </c>
      <c r="K5" s="24">
        <f t="shared" si="0"/>
        <v>27412.289999999997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9" t="s">
        <v>29</v>
      </c>
      <c r="B6" s="46">
        <f>B3*B5</f>
        <v>1.6833515715783686E-2</v>
      </c>
      <c r="C6" s="28"/>
      <c r="D6" s="28">
        <f t="shared" ref="D6:E6" si="3">D3*D5</f>
        <v>0.18447644879526717</v>
      </c>
      <c r="E6" s="50">
        <f t="shared" si="3"/>
        <v>3.5760819686594253E-2</v>
      </c>
      <c r="F6" s="28">
        <f>SUM(B6:E6)</f>
        <v>0.2370707841976451</v>
      </c>
      <c r="G6" s="1"/>
      <c r="H6" s="1"/>
      <c r="I6" s="44">
        <f t="shared" si="1"/>
        <v>2004</v>
      </c>
      <c r="J6" s="20">
        <v>397204</v>
      </c>
      <c r="K6" s="24">
        <f t="shared" si="0"/>
        <v>35748.36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54" t="s">
        <v>34</v>
      </c>
      <c r="F7" s="55">
        <v>0.01</v>
      </c>
      <c r="G7" s="1"/>
      <c r="H7" s="1"/>
      <c r="I7" s="44">
        <f t="shared" si="1"/>
        <v>2005</v>
      </c>
      <c r="J7" s="20">
        <v>631061</v>
      </c>
      <c r="K7" s="24">
        <f t="shared" si="0"/>
        <v>56795.49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7"/>
      <c r="B8" s="57"/>
      <c r="C8" s="57"/>
      <c r="D8" s="57"/>
      <c r="E8" s="58" t="s">
        <v>36</v>
      </c>
      <c r="F8" s="60">
        <f>(F6/F7)^2</f>
        <v>562.0255672008642</v>
      </c>
      <c r="G8" s="1"/>
      <c r="H8" s="1"/>
      <c r="I8" s="44">
        <f t="shared" si="1"/>
        <v>2006</v>
      </c>
      <c r="J8" s="20">
        <v>303341</v>
      </c>
      <c r="K8" s="24">
        <f t="shared" si="0"/>
        <v>27300.69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7"/>
      <c r="B9" s="57"/>
      <c r="C9" s="57"/>
      <c r="D9" s="57"/>
      <c r="E9" s="57"/>
      <c r="F9" s="57"/>
      <c r="G9" s="1"/>
      <c r="H9" s="1"/>
      <c r="I9" s="44">
        <f t="shared" si="1"/>
        <v>2007</v>
      </c>
      <c r="J9" s="20">
        <v>521194</v>
      </c>
      <c r="K9" s="24">
        <f t="shared" si="0"/>
        <v>46907.46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4"/>
      <c r="B10" s="62" t="s">
        <v>38</v>
      </c>
      <c r="C10" s="63"/>
      <c r="D10" s="63"/>
      <c r="E10" s="65"/>
      <c r="F10" s="57"/>
      <c r="G10" s="1"/>
      <c r="H10" s="1"/>
      <c r="I10" s="44">
        <f t="shared" si="1"/>
        <v>2008</v>
      </c>
      <c r="J10" s="20">
        <v>381204</v>
      </c>
      <c r="K10" s="24">
        <f t="shared" si="0"/>
        <v>34308.36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7" t="s">
        <v>42</v>
      </c>
      <c r="B11" s="69">
        <f>$F8/3</f>
        <v>187.3418557336214</v>
      </c>
      <c r="C11" s="70"/>
      <c r="D11" s="69">
        <f t="shared" ref="D11:E11" si="4">$F8/3</f>
        <v>187.3418557336214</v>
      </c>
      <c r="E11" s="69">
        <f t="shared" si="4"/>
        <v>187.3418557336214</v>
      </c>
      <c r="F11" s="72">
        <f t="shared" ref="F11:F15" si="5">SUM(B11:E11)</f>
        <v>562.0255672008642</v>
      </c>
      <c r="G11" s="1"/>
      <c r="H11" s="1"/>
      <c r="I11" s="44">
        <f t="shared" si="1"/>
        <v>2009</v>
      </c>
      <c r="J11" s="20">
        <v>721143</v>
      </c>
      <c r="K11" s="24">
        <f t="shared" si="0"/>
        <v>64902.869999999995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73" t="s">
        <v>43</v>
      </c>
      <c r="B12" s="74">
        <f>$F8*B3</f>
        <v>19.311912299331148</v>
      </c>
      <c r="C12" s="75"/>
      <c r="D12" s="75">
        <f t="shared" ref="D12:E12" si="6">$F8*D3</f>
        <v>475.71867167511317</v>
      </c>
      <c r="E12" s="75">
        <f t="shared" si="6"/>
        <v>66.99498322641989</v>
      </c>
      <c r="F12" s="72">
        <f t="shared" si="5"/>
        <v>562.0255672008642</v>
      </c>
      <c r="G12" s="1"/>
      <c r="H12" s="1"/>
      <c r="I12" s="44">
        <f t="shared" si="1"/>
        <v>2010</v>
      </c>
      <c r="J12" s="20">
        <v>578263</v>
      </c>
      <c r="K12" s="24">
        <f t="shared" si="0"/>
        <v>52043.67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73" t="s">
        <v>46</v>
      </c>
      <c r="B13" s="74">
        <v>50</v>
      </c>
      <c r="C13" s="75"/>
      <c r="D13" s="75">
        <f t="shared" ref="D13:D15" si="7">($F$8-$B13-$C13)*(D$2/(D$2+E$2))</f>
        <v>448.81885777627127</v>
      </c>
      <c r="E13" s="75">
        <f t="shared" ref="E13:E15" si="8">($F$8-$B13-$C13)*(E$2/(E$2+D$2))</f>
        <v>63.206709424592972</v>
      </c>
      <c r="F13" s="72">
        <f t="shared" si="5"/>
        <v>562.0255672008642</v>
      </c>
      <c r="G13" s="1"/>
      <c r="H13" s="1"/>
      <c r="I13" s="44">
        <f t="shared" si="1"/>
        <v>2011</v>
      </c>
      <c r="J13" s="20">
        <v>544471</v>
      </c>
      <c r="K13" s="24">
        <f t="shared" si="0"/>
        <v>49002.39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73" t="s">
        <v>48</v>
      </c>
      <c r="B14" s="74">
        <v>75</v>
      </c>
      <c r="C14" s="75"/>
      <c r="D14" s="75">
        <f t="shared" si="7"/>
        <v>426.90496877704271</v>
      </c>
      <c r="E14" s="75">
        <f t="shared" si="8"/>
        <v>60.120598423821527</v>
      </c>
      <c r="F14" s="72">
        <f t="shared" si="5"/>
        <v>562.0255672008642</v>
      </c>
      <c r="G14" s="1"/>
      <c r="H14" s="1"/>
      <c r="I14" s="44">
        <f t="shared" si="1"/>
        <v>2012</v>
      </c>
      <c r="J14" s="20">
        <v>599120</v>
      </c>
      <c r="K14" s="24">
        <f t="shared" si="0"/>
        <v>53920.799999999996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8" t="s">
        <v>49</v>
      </c>
      <c r="B15" s="74">
        <v>100</v>
      </c>
      <c r="C15" s="75"/>
      <c r="D15" s="75">
        <f t="shared" si="7"/>
        <v>404.99107977781415</v>
      </c>
      <c r="E15" s="75">
        <f t="shared" si="8"/>
        <v>57.034487423050088</v>
      </c>
      <c r="F15" s="72">
        <f t="shared" si="5"/>
        <v>562.0255672008642</v>
      </c>
      <c r="G15" s="1"/>
      <c r="H15" s="1"/>
      <c r="I15" s="44">
        <f t="shared" si="1"/>
        <v>2013</v>
      </c>
      <c r="J15" s="20">
        <v>657676</v>
      </c>
      <c r="K15" s="24">
        <f t="shared" si="0"/>
        <v>59190.84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44">
        <f t="shared" si="1"/>
        <v>2014</v>
      </c>
      <c r="J16" s="20">
        <v>655889</v>
      </c>
      <c r="K16" s="24">
        <f t="shared" si="0"/>
        <v>59030.009999999995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44">
        <f t="shared" si="1"/>
        <v>2015</v>
      </c>
      <c r="J17" s="20">
        <v>575851</v>
      </c>
      <c r="K17" s="24">
        <f t="shared" si="0"/>
        <v>51826.59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44">
        <f t="shared" si="1"/>
        <v>2016</v>
      </c>
      <c r="J18" s="20">
        <v>559141</v>
      </c>
      <c r="K18" s="24">
        <f t="shared" si="0"/>
        <v>50322.689999999995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79"/>
      <c r="B19" s="119" t="s">
        <v>54</v>
      </c>
      <c r="C19" s="120"/>
      <c r="D19" s="120"/>
      <c r="E19" s="79"/>
      <c r="F19" s="79"/>
      <c r="G19" s="79"/>
      <c r="H19" s="1"/>
      <c r="I19" s="44">
        <f t="shared" si="1"/>
        <v>2017</v>
      </c>
      <c r="J19" s="20">
        <v>473922</v>
      </c>
      <c r="K19" s="24">
        <f t="shared" si="0"/>
        <v>42652.979999999996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21" t="s">
        <v>55</v>
      </c>
      <c r="B20" s="122" t="s">
        <v>25</v>
      </c>
      <c r="C20" s="122" t="s">
        <v>15</v>
      </c>
      <c r="D20" s="122" t="s">
        <v>57</v>
      </c>
      <c r="E20" s="121" t="s">
        <v>60</v>
      </c>
      <c r="F20" s="121" t="s">
        <v>61</v>
      </c>
      <c r="G20" s="121" t="s">
        <v>66</v>
      </c>
      <c r="H20" s="1"/>
      <c r="I20" s="41" t="s">
        <v>67</v>
      </c>
      <c r="J20" s="24">
        <f>SUM(J3:J9)</f>
        <v>2838476</v>
      </c>
      <c r="K20" s="24">
        <f t="shared" si="0"/>
        <v>255462.84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18"/>
      <c r="B21" s="118"/>
      <c r="C21" s="118"/>
      <c r="D21" s="118"/>
      <c r="E21" s="118"/>
      <c r="F21" s="117"/>
      <c r="G21" s="118"/>
      <c r="H21" s="1"/>
      <c r="I21" s="41" t="s">
        <v>68</v>
      </c>
      <c r="J21" s="24">
        <f>SUM(J10:J19)</f>
        <v>5746680</v>
      </c>
      <c r="K21" s="24">
        <f t="shared" si="0"/>
        <v>517201.19999999995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87" t="s">
        <v>25</v>
      </c>
      <c r="B22" s="88">
        <v>389</v>
      </c>
      <c r="C22" s="89">
        <v>6</v>
      </c>
      <c r="D22" s="89">
        <v>5</v>
      </c>
      <c r="E22" s="90">
        <v>400</v>
      </c>
      <c r="F22" s="89">
        <v>12740440</v>
      </c>
      <c r="G22" s="91">
        <v>0.85</v>
      </c>
      <c r="H22" s="1"/>
      <c r="I22" s="23" t="s">
        <v>8</v>
      </c>
      <c r="J22" s="20">
        <f>17097340+J20</f>
        <v>19935816</v>
      </c>
      <c r="K22" s="24">
        <f t="shared" si="0"/>
        <v>1794223.44</v>
      </c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7" t="s">
        <v>15</v>
      </c>
      <c r="B23" s="88">
        <v>11</v>
      </c>
      <c r="C23" s="89">
        <v>89</v>
      </c>
      <c r="D23" s="89">
        <v>0</v>
      </c>
      <c r="E23" s="90">
        <v>100</v>
      </c>
      <c r="F23" s="89">
        <v>1794223</v>
      </c>
      <c r="G23" s="91">
        <v>0.12</v>
      </c>
      <c r="H23" s="1"/>
      <c r="I23" s="23" t="s">
        <v>7</v>
      </c>
      <c r="J23" s="20">
        <v>141560449</v>
      </c>
      <c r="K23" s="24">
        <f t="shared" si="0"/>
        <v>12740440.41</v>
      </c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87" t="s">
        <v>57</v>
      </c>
      <c r="B24" s="89">
        <v>9</v>
      </c>
      <c r="C24" s="89">
        <v>0</v>
      </c>
      <c r="D24" s="89">
        <v>47</v>
      </c>
      <c r="E24" s="90">
        <v>56</v>
      </c>
      <c r="F24" s="89">
        <v>517201</v>
      </c>
      <c r="G24" s="91">
        <v>0.03</v>
      </c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87" t="s">
        <v>60</v>
      </c>
      <c r="B25" s="94"/>
      <c r="C25" s="96"/>
      <c r="D25" s="96"/>
      <c r="E25" s="97"/>
      <c r="F25" s="98">
        <v>15051864</v>
      </c>
      <c r="G25" s="98">
        <v>1</v>
      </c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9" t="s">
        <v>72</v>
      </c>
      <c r="B26" s="96"/>
      <c r="C26" s="96"/>
      <c r="D26" s="96"/>
      <c r="E26" s="96"/>
      <c r="F26" s="96"/>
      <c r="G26" s="96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79"/>
      <c r="B29" s="79"/>
      <c r="C29" s="119" t="s">
        <v>54</v>
      </c>
      <c r="D29" s="120"/>
      <c r="E29" s="123"/>
      <c r="F29" s="79"/>
      <c r="G29" s="79"/>
      <c r="H29" s="79"/>
      <c r="I29" s="79"/>
      <c r="J29" s="79"/>
      <c r="K29" s="100"/>
      <c r="L29" s="79"/>
      <c r="M29" s="79"/>
      <c r="N29" s="79"/>
      <c r="O29" s="79"/>
      <c r="P29" s="79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79"/>
      <c r="B30" s="121" t="s">
        <v>55</v>
      </c>
      <c r="C30" s="121" t="s">
        <v>25</v>
      </c>
      <c r="D30" s="121" t="s">
        <v>15</v>
      </c>
      <c r="E30" s="121" t="s">
        <v>57</v>
      </c>
      <c r="F30" s="121" t="s">
        <v>60</v>
      </c>
      <c r="G30" s="127" t="s">
        <v>73</v>
      </c>
      <c r="H30" s="129" t="s">
        <v>74</v>
      </c>
      <c r="I30" s="130" t="s">
        <v>75</v>
      </c>
      <c r="J30" s="129" t="s">
        <v>76</v>
      </c>
      <c r="K30" s="131" t="s">
        <v>77</v>
      </c>
      <c r="L30" s="126" t="s">
        <v>78</v>
      </c>
      <c r="M30" s="125" t="s">
        <v>79</v>
      </c>
      <c r="N30" s="129" t="s">
        <v>80</v>
      </c>
      <c r="O30" s="129" t="s">
        <v>81</v>
      </c>
      <c r="P30" s="129" t="s">
        <v>82</v>
      </c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79"/>
      <c r="B31" s="118"/>
      <c r="C31" s="118"/>
      <c r="D31" s="118"/>
      <c r="E31" s="118"/>
      <c r="F31" s="118"/>
      <c r="G31" s="128"/>
      <c r="H31" s="118"/>
      <c r="I31" s="118"/>
      <c r="J31" s="118"/>
      <c r="K31" s="132"/>
      <c r="L31" s="117"/>
      <c r="M31" s="117"/>
      <c r="N31" s="118"/>
      <c r="O31" s="118"/>
      <c r="P31" s="118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24" t="s">
        <v>83</v>
      </c>
      <c r="B32" s="87" t="s">
        <v>25</v>
      </c>
      <c r="C32" s="101">
        <v>0.82699999999999996</v>
      </c>
      <c r="D32" s="102">
        <v>1.2999999999999999E-2</v>
      </c>
      <c r="E32" s="102">
        <v>1.0999999999999999E-2</v>
      </c>
      <c r="F32" s="90">
        <v>0.85</v>
      </c>
      <c r="G32" s="103">
        <v>0.97</v>
      </c>
      <c r="H32" s="103">
        <v>6.9999999999999994E-5</v>
      </c>
      <c r="I32" s="103">
        <v>8.0000000000000002E-3</v>
      </c>
      <c r="J32" s="103">
        <v>1.6046999999999999E-2</v>
      </c>
      <c r="K32" s="103">
        <v>0.97866399999999998</v>
      </c>
      <c r="L32" s="103">
        <v>4.8000000000000001E-5</v>
      </c>
      <c r="M32" s="104">
        <v>0.95899999999999996</v>
      </c>
      <c r="N32" s="103">
        <v>6.4874200000000003E-5</v>
      </c>
      <c r="O32" s="103">
        <v>8.0544499999999995E-3</v>
      </c>
      <c r="P32" s="103">
        <v>1.5786723999999999E-2</v>
      </c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17"/>
      <c r="B33" s="87" t="s">
        <v>15</v>
      </c>
      <c r="C33" s="101">
        <v>1.2999999999999999E-2</v>
      </c>
      <c r="D33" s="102">
        <v>0.107</v>
      </c>
      <c r="E33" s="102">
        <v>0</v>
      </c>
      <c r="F33" s="90">
        <v>0.12</v>
      </c>
      <c r="G33" s="103">
        <v>0.89</v>
      </c>
      <c r="H33" s="103">
        <v>9.8999999999999999E-4</v>
      </c>
      <c r="I33" s="103">
        <v>3.1E-2</v>
      </c>
      <c r="J33" s="103">
        <v>6.1635339999999997E-2</v>
      </c>
      <c r="K33" s="103">
        <v>0.89335006299999997</v>
      </c>
      <c r="L33" s="103">
        <v>1.4239999999999999E-5</v>
      </c>
      <c r="M33" s="79"/>
      <c r="N33" s="79"/>
      <c r="O33" s="79"/>
      <c r="P33" s="79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18"/>
      <c r="B34" s="87" t="s">
        <v>57</v>
      </c>
      <c r="C34" s="101">
        <v>5.0000000000000001E-3</v>
      </c>
      <c r="D34" s="102">
        <v>0</v>
      </c>
      <c r="E34" s="102">
        <v>2.5000000000000001E-2</v>
      </c>
      <c r="F34" s="105">
        <v>0.03</v>
      </c>
      <c r="G34" s="103">
        <v>0.84</v>
      </c>
      <c r="H34" s="103">
        <v>2.4499999999999999E-3</v>
      </c>
      <c r="I34" s="103">
        <v>0.05</v>
      </c>
      <c r="J34" s="103">
        <v>9.7063999999999998E-2</v>
      </c>
      <c r="K34" s="103">
        <v>0.70324200000000003</v>
      </c>
      <c r="L34" s="103">
        <v>1.9999999999999999E-6</v>
      </c>
      <c r="M34" s="79"/>
      <c r="N34" s="79"/>
      <c r="O34" s="79"/>
      <c r="P34" s="79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79"/>
      <c r="B35" s="87" t="s">
        <v>60</v>
      </c>
      <c r="C35" s="88">
        <v>0.84</v>
      </c>
      <c r="D35" s="89">
        <v>0.12</v>
      </c>
      <c r="E35" s="90">
        <v>0.04</v>
      </c>
      <c r="F35" s="106">
        <v>1</v>
      </c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79"/>
      <c r="B36" s="99" t="s">
        <v>84</v>
      </c>
      <c r="C36" s="89">
        <v>12713503.17</v>
      </c>
      <c r="D36" s="89">
        <v>1799450.34</v>
      </c>
      <c r="E36" s="89">
        <v>538910.49</v>
      </c>
      <c r="F36" s="96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5">
    <mergeCell ref="N30:N31"/>
    <mergeCell ref="O30:O31"/>
    <mergeCell ref="P30:P31"/>
    <mergeCell ref="H30:H31"/>
    <mergeCell ref="I30:I31"/>
    <mergeCell ref="J30:J31"/>
    <mergeCell ref="K30:K31"/>
    <mergeCell ref="A32:A34"/>
    <mergeCell ref="M30:M31"/>
    <mergeCell ref="L30:L31"/>
    <mergeCell ref="G30:G31"/>
    <mergeCell ref="F30:F31"/>
    <mergeCell ref="F20:F21"/>
    <mergeCell ref="G20:G21"/>
    <mergeCell ref="E20:E21"/>
    <mergeCell ref="C29:E29"/>
    <mergeCell ref="B30:B31"/>
    <mergeCell ref="C30:C31"/>
    <mergeCell ref="D30:D31"/>
    <mergeCell ref="E30:E31"/>
    <mergeCell ref="B19:D19"/>
    <mergeCell ref="A20:A21"/>
    <mergeCell ref="B20:B21"/>
    <mergeCell ref="C20:C21"/>
    <mergeCell ref="D20:D21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K12" sqref="K12"/>
    </sheetView>
  </sheetViews>
  <sheetFormatPr baseColWidth="10" defaultColWidth="14.42578125" defaultRowHeight="15" customHeight="1" x14ac:dyDescent="0.25"/>
  <cols>
    <col min="1" max="1" width="27.28515625" customWidth="1"/>
    <col min="2" max="2" width="22.7109375" customWidth="1"/>
    <col min="3" max="3" width="11" customWidth="1"/>
    <col min="4" max="4" width="12.5703125" customWidth="1"/>
    <col min="5" max="5" width="23.5703125" customWidth="1"/>
    <col min="6" max="6" width="11" customWidth="1"/>
    <col min="7" max="8" width="9.140625" customWidth="1"/>
    <col min="9" max="9" width="12.5703125" customWidth="1"/>
    <col min="10" max="10" width="10.42578125" customWidth="1"/>
    <col min="11" max="11" width="9.85546875" bestFit="1" customWidth="1"/>
    <col min="12" max="26" width="9.140625" customWidth="1"/>
  </cols>
  <sheetData>
    <row r="1" spans="1:26" x14ac:dyDescent="0.25">
      <c r="A1" s="1"/>
      <c r="B1" s="107" t="s">
        <v>85</v>
      </c>
      <c r="C1" s="5" t="s">
        <v>5</v>
      </c>
      <c r="D1" s="108" t="s">
        <v>7</v>
      </c>
      <c r="E1" s="108" t="s">
        <v>13</v>
      </c>
      <c r="F1" s="11" t="s">
        <v>14</v>
      </c>
      <c r="G1" s="1"/>
      <c r="H1" s="1"/>
      <c r="I1" s="1"/>
      <c r="J1" s="23" t="s">
        <v>20</v>
      </c>
      <c r="K1" s="23" t="s">
        <v>21</v>
      </c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14" t="s">
        <v>22</v>
      </c>
      <c r="B2" s="15">
        <f>K12</f>
        <v>3038897.1599999997</v>
      </c>
      <c r="C2" s="17"/>
      <c r="D2" s="15">
        <f>K11</f>
        <v>9701543.25</v>
      </c>
      <c r="E2" s="109">
        <f>K13</f>
        <v>2311424.64</v>
      </c>
      <c r="F2" s="21">
        <f>SUM(B2:E2)</f>
        <v>15051865.050000001</v>
      </c>
      <c r="G2" s="1"/>
      <c r="H2" s="1"/>
      <c r="I2" s="23" t="s">
        <v>86</v>
      </c>
      <c r="J2" s="110">
        <v>107794925</v>
      </c>
      <c r="K2" s="111">
        <f t="shared" ref="K2:K9" si="0">J2*0.09</f>
        <v>9701543.25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5" t="s">
        <v>23</v>
      </c>
      <c r="B3" s="26">
        <f>B2/F2</f>
        <v>0.20189505751647696</v>
      </c>
      <c r="C3" s="28"/>
      <c r="D3" s="29">
        <f>D2/F2</f>
        <v>0.64454094012754914</v>
      </c>
      <c r="E3" s="31">
        <f>E2/F2</f>
        <v>0.15356400235597381</v>
      </c>
      <c r="F3" s="1"/>
      <c r="G3" s="1"/>
      <c r="H3" s="1"/>
      <c r="I3" s="23" t="s">
        <v>87</v>
      </c>
      <c r="J3" s="110">
        <v>9043117</v>
      </c>
      <c r="K3" s="111">
        <f t="shared" si="0"/>
        <v>813880.53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25" t="s">
        <v>24</v>
      </c>
      <c r="B4" s="34">
        <v>0.6</v>
      </c>
      <c r="C4" s="36"/>
      <c r="D4" s="38">
        <v>0.95</v>
      </c>
      <c r="E4" s="38">
        <v>0.9</v>
      </c>
      <c r="F4" s="40"/>
      <c r="G4" s="40"/>
      <c r="H4" s="40"/>
      <c r="I4" s="112" t="s">
        <v>88</v>
      </c>
      <c r="J4" s="110">
        <v>11317115</v>
      </c>
      <c r="K4" s="111">
        <f t="shared" si="0"/>
        <v>1018540.35</v>
      </c>
      <c r="L4" s="40"/>
      <c r="M4" s="40"/>
      <c r="N4" s="40"/>
      <c r="O4" s="40"/>
      <c r="P4" s="40"/>
      <c r="Q4" s="40"/>
      <c r="R4" s="40"/>
      <c r="S4" s="1"/>
      <c r="T4" s="1"/>
      <c r="U4" s="1"/>
      <c r="V4" s="1"/>
      <c r="W4" s="1"/>
      <c r="X4" s="1"/>
      <c r="Y4" s="1"/>
      <c r="Z4" s="1"/>
    </row>
    <row r="5" spans="1:26" x14ac:dyDescent="0.25">
      <c r="A5" s="25" t="s">
        <v>27</v>
      </c>
      <c r="B5" s="46">
        <f>SQRT(B4*(1-B4))</f>
        <v>0.4898979485566356</v>
      </c>
      <c r="C5" s="28"/>
      <c r="D5" s="28">
        <f t="shared" ref="D5:E5" si="1">SQRT(D4*(1-D4))</f>
        <v>0.21794494717703378</v>
      </c>
      <c r="E5" s="28">
        <f t="shared" si="1"/>
        <v>0.3</v>
      </c>
      <c r="F5" s="1"/>
      <c r="G5" s="1"/>
      <c r="H5" s="1"/>
      <c r="I5" s="23" t="s">
        <v>89</v>
      </c>
      <c r="J5" s="110">
        <v>761494</v>
      </c>
      <c r="K5" s="111">
        <f t="shared" si="0"/>
        <v>68534.459999999992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x14ac:dyDescent="0.25">
      <c r="A6" s="49" t="s">
        <v>29</v>
      </c>
      <c r="B6" s="46">
        <f>B3*B5</f>
        <v>9.890797450104602E-2</v>
      </c>
      <c r="C6" s="28"/>
      <c r="D6" s="28">
        <f t="shared" ref="D6:E6" si="2">D3*D5</f>
        <v>0.14047444114953439</v>
      </c>
      <c r="E6" s="50">
        <f t="shared" si="2"/>
        <v>4.6069200706792143E-2</v>
      </c>
      <c r="F6" s="28">
        <f>SUM(B6:E6)</f>
        <v>0.28545161635737254</v>
      </c>
      <c r="G6" s="1"/>
      <c r="H6" s="1"/>
      <c r="I6" s="23" t="s">
        <v>90</v>
      </c>
      <c r="J6" s="110">
        <v>9404112</v>
      </c>
      <c r="K6" s="111">
        <f t="shared" si="0"/>
        <v>846370.08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1"/>
      <c r="B7" s="1"/>
      <c r="C7" s="1"/>
      <c r="D7" s="1"/>
      <c r="E7" s="54" t="s">
        <v>34</v>
      </c>
      <c r="F7" s="55">
        <v>0.01</v>
      </c>
      <c r="G7" s="1"/>
      <c r="H7" s="1"/>
      <c r="I7" s="23" t="s">
        <v>91</v>
      </c>
      <c r="J7" s="110">
        <v>854913</v>
      </c>
      <c r="K7" s="111">
        <f t="shared" si="0"/>
        <v>76942.17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57"/>
      <c r="B8" s="57"/>
      <c r="C8" s="57"/>
      <c r="D8" s="57"/>
      <c r="E8" s="58" t="s">
        <v>36</v>
      </c>
      <c r="F8" s="60">
        <f>(F6/F7)^2</f>
        <v>814.82625281036599</v>
      </c>
      <c r="G8" s="1"/>
      <c r="H8" s="1"/>
      <c r="I8" s="23" t="s">
        <v>92</v>
      </c>
      <c r="J8" s="110">
        <v>2384773</v>
      </c>
      <c r="K8" s="111">
        <f t="shared" si="0"/>
        <v>214629.56999999998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57"/>
      <c r="B9" s="57"/>
      <c r="C9" s="57"/>
      <c r="D9" s="57"/>
      <c r="E9" s="57"/>
      <c r="F9" s="57"/>
      <c r="G9" s="1"/>
      <c r="H9" s="1"/>
      <c r="I9" s="23" t="s">
        <v>93</v>
      </c>
      <c r="J9" s="110">
        <v>25682496</v>
      </c>
      <c r="K9" s="111">
        <f t="shared" si="0"/>
        <v>2311424.64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44"/>
      <c r="B10" s="62" t="s">
        <v>38</v>
      </c>
      <c r="C10" s="63"/>
      <c r="D10" s="63"/>
      <c r="E10" s="65"/>
      <c r="F10" s="57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67" t="s">
        <v>42</v>
      </c>
      <c r="B11" s="69">
        <f>$F8/3</f>
        <v>271.60875093678868</v>
      </c>
      <c r="C11" s="70"/>
      <c r="D11" s="69">
        <f t="shared" ref="D11:E11" si="3">$F8/3</f>
        <v>271.60875093678868</v>
      </c>
      <c r="E11" s="69">
        <f t="shared" si="3"/>
        <v>271.60875093678868</v>
      </c>
      <c r="F11" s="72">
        <f t="shared" ref="F11:F15" si="4">SUM(B11:E11)</f>
        <v>814.82625281036599</v>
      </c>
      <c r="G11" s="1"/>
      <c r="H11" s="1"/>
      <c r="I11" s="23" t="s">
        <v>94</v>
      </c>
      <c r="J11" s="1"/>
      <c r="K11" s="113">
        <f>K2</f>
        <v>9701543.25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73" t="s">
        <v>43</v>
      </c>
      <c r="B12" s="74">
        <f>$F8*B3</f>
        <v>164.50939317708423</v>
      </c>
      <c r="C12" s="75"/>
      <c r="D12" s="75">
        <f t="shared" ref="D12:E12" si="5">$F8*D3</f>
        <v>525.18887902700135</v>
      </c>
      <c r="E12" s="75">
        <f t="shared" si="5"/>
        <v>125.12798060628036</v>
      </c>
      <c r="F12" s="72">
        <f t="shared" si="4"/>
        <v>814.82625281036599</v>
      </c>
      <c r="G12" s="1"/>
      <c r="H12" s="1"/>
      <c r="I12" s="23" t="s">
        <v>95</v>
      </c>
      <c r="J12" s="57">
        <f t="shared" ref="J12:K12" si="6">SUM(J3:J8)</f>
        <v>33765524</v>
      </c>
      <c r="K12" s="113">
        <f t="shared" si="6"/>
        <v>3038897.1599999997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x14ac:dyDescent="0.25">
      <c r="A13" s="73" t="s">
        <v>46</v>
      </c>
      <c r="B13" s="74">
        <v>50</v>
      </c>
      <c r="C13" s="75"/>
      <c r="D13" s="75">
        <f t="shared" ref="D13:D15" si="7">($F$8-$B13-$C13)*(D$2/(D$2+E$2))</f>
        <v>617.66542941914076</v>
      </c>
      <c r="E13" s="75">
        <f t="shared" ref="E13:E15" si="8">($F$8-$B13-$C13)*(E$2/(E$2+D$2))</f>
        <v>147.16082339122519</v>
      </c>
      <c r="F13" s="72">
        <f t="shared" si="4"/>
        <v>814.82625281036599</v>
      </c>
      <c r="G13" s="1"/>
      <c r="H13" s="1"/>
      <c r="I13" s="23" t="s">
        <v>93</v>
      </c>
      <c r="J13" s="1"/>
      <c r="K13" s="113">
        <f>K9</f>
        <v>2311424.64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x14ac:dyDescent="0.25">
      <c r="A14" s="73" t="s">
        <v>48</v>
      </c>
      <c r="B14" s="74">
        <v>75</v>
      </c>
      <c r="C14" s="75"/>
      <c r="D14" s="75">
        <f t="shared" si="7"/>
        <v>597.47569916506279</v>
      </c>
      <c r="E14" s="75">
        <f t="shared" si="8"/>
        <v>142.35055364530314</v>
      </c>
      <c r="F14" s="72">
        <f t="shared" si="4"/>
        <v>814.82625281036599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x14ac:dyDescent="0.25">
      <c r="A15" s="58" t="s">
        <v>49</v>
      </c>
      <c r="B15" s="74">
        <v>100</v>
      </c>
      <c r="C15" s="75"/>
      <c r="D15" s="75">
        <f t="shared" si="7"/>
        <v>577.28596891098482</v>
      </c>
      <c r="E15" s="75">
        <f t="shared" si="8"/>
        <v>137.54028389938111</v>
      </c>
      <c r="F15" s="72">
        <f t="shared" si="4"/>
        <v>814.82625281036599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Accuracy Assessment Deforestati</vt:lpstr>
      <vt:lpstr>Accuracy_Assessment_Degradacion</vt:lpstr>
      <vt:lpstr>sample_size_stratified_simple_r</vt:lpstr>
      <vt:lpstr>Degrad_stratified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</dc:creator>
  <cp:lastModifiedBy>DGCCD</cp:lastModifiedBy>
  <dcterms:created xsi:type="dcterms:W3CDTF">2019-05-31T16:27:10Z</dcterms:created>
  <dcterms:modified xsi:type="dcterms:W3CDTF">2019-06-03T15:02:39Z</dcterms:modified>
</cp:coreProperties>
</file>